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8" activeTab="0"/>
  </bookViews>
  <sheets>
    <sheet name="fonctionnement" sheetId="1" r:id="rId1"/>
    <sheet name="BON DE COMMANDE" sheetId="2" r:id="rId2"/>
    <sheet name="fruitiers greffés" sheetId="3" r:id="rId3"/>
    <sheet name="sur commande" sheetId="4" r:id="rId4"/>
    <sheet name="hiver prochain" sheetId="5" r:id="rId5"/>
  </sheets>
  <definedNames>
    <definedName name="__Anonymous_Sheet_DB__0">'BON DE COMMANDE'!#REF!</definedName>
    <definedName name="_xlnm._FilterDatabase" localSheetId="1" hidden="1">'BON DE COMMANDE'!$A$4:$IV$4</definedName>
    <definedName name="Cell_bon_de_commande">'BON DE COMMANDE'!$A$1</definedName>
    <definedName name="Excel_BuiltIn__FilterDatabase" localSheetId="1">'BON DE COMMANDE'!$A$3:$P$130</definedName>
    <definedName name="Excel_BuiltIn__FilterDatabase" localSheetId="3">'sur commande'!#REF!</definedName>
    <definedName name="Excel_BuiltIn_Print_Titles" localSheetId="1">NA()</definedName>
    <definedName name="_xlnm.Print_Titles" localSheetId="1">'BON DE COMMANDE'!$4:$4</definedName>
  </definedNames>
  <calcPr fullCalcOnLoad="1"/>
</workbook>
</file>

<file path=xl/sharedStrings.xml><?xml version="1.0" encoding="utf-8"?>
<sst xmlns="http://schemas.openxmlformats.org/spreadsheetml/2006/main" count="5995" uniqueCount="1362">
  <si>
    <t>Commandes et réservations</t>
  </si>
  <si>
    <t xml:space="preserve">Vous pouvez envoyer le dossier "bon de commande" ci-dessous, </t>
  </si>
  <si>
    <t>impérativement une semaine à l'avance pour que nous ayons le temps de tout</t>
  </si>
  <si>
    <t xml:space="preserve">Retrait sur Place  </t>
  </si>
  <si>
    <t>Convenir d'un rendez vous ensemble, par échange de mails ou sms.</t>
  </si>
  <si>
    <t>Merci de nous laisser un numéro de téléphone, lors de l'envoi de l'acompte</t>
  </si>
  <si>
    <t xml:space="preserve">Un quart d'avance sur montant total </t>
  </si>
  <si>
    <t>Il n'y a pas de possibilité de régler par carte, prévoyez des espèces</t>
  </si>
  <si>
    <t>Prévoyez des bottes et des sacs ou baches pour les racines des arbres</t>
  </si>
  <si>
    <t>Pour les fruitiers</t>
  </si>
  <si>
    <t xml:space="preserve">Vous pourrez choisir sur place, il y a beaucoup de choix de tailles différentes, </t>
  </si>
  <si>
    <t>vous pouvez envoyer une liste au préalable mais attention en vous basant</t>
  </si>
  <si>
    <t>sur les tableaux de disponibilités du site (qui ne sont pas tout à fait à jour).</t>
  </si>
  <si>
    <t>Pour aider !</t>
  </si>
  <si>
    <t>*Venez un jour de beaux temps !</t>
  </si>
  <si>
    <t>*Vous pouvez amener des étiquettes pour poser sur vos plants</t>
  </si>
  <si>
    <t xml:space="preserve">*Bien regarder le programme pour définir l'horaire de votre RDV </t>
  </si>
  <si>
    <t>(en page d'accueil sur le site), pour rappel:</t>
  </si>
  <si>
    <t>13h visite (certains jours seulement)</t>
  </si>
  <si>
    <t>14h présentation de la symbiose végétale, des fruitiers sauvages et comestibles</t>
  </si>
  <si>
    <t>puis présentation des plantes mellifères et plantes à parfum</t>
  </si>
  <si>
    <t>15h dégustation de pommes</t>
  </si>
  <si>
    <t>pour être servis rapidement, les matins sur rdv par sms</t>
  </si>
  <si>
    <t>Expédition</t>
  </si>
  <si>
    <t xml:space="preserve">Les frais d'emballages commencent à 20 euros minimum </t>
  </si>
  <si>
    <t>à ceci s'ajoutent les frais de port:</t>
  </si>
  <si>
    <t>Par la poste pour des petits colis (tarif proffesionel) et par géodis pour des palettes</t>
  </si>
  <si>
    <t>La totalité de la commande et des frais de ports doivent être versés à l'avance.</t>
  </si>
  <si>
    <t>Page 1: Vous pouvez remplir la colonne jaune vif de ce dossier et nous le renvoyer mar mail (peyreladas@gmail.com), accompagné d'un accompte de 1/4 du prix, afin que nous puissions vous préparer votre commande :)</t>
  </si>
  <si>
    <t>Genre</t>
  </si>
  <si>
    <t>Nom Francais</t>
  </si>
  <si>
    <t>tarif</t>
  </si>
  <si>
    <t>Quantité</t>
  </si>
  <si>
    <t>Prix</t>
  </si>
  <si>
    <t>Conditionnement</t>
  </si>
  <si>
    <t>Descriptif plante</t>
  </si>
  <si>
    <t>espece</t>
  </si>
  <si>
    <t>variété</t>
  </si>
  <si>
    <t>Tarif total TTC:</t>
  </si>
  <si>
    <t>Taille</t>
  </si>
  <si>
    <t>1m5 et +</t>
  </si>
  <si>
    <t>Catégorie :</t>
  </si>
  <si>
    <t>mellifère</t>
  </si>
  <si>
    <t>parfum</t>
  </si>
  <si>
    <t>comestible</t>
  </si>
  <si>
    <t>persistantes</t>
  </si>
  <si>
    <t>fix. d'azote</t>
  </si>
  <si>
    <t>rustiques</t>
  </si>
  <si>
    <t>Acer</t>
  </si>
  <si>
    <t>campestre</t>
  </si>
  <si>
    <t>Erable champêtre</t>
  </si>
  <si>
    <t>60/80</t>
  </si>
  <si>
    <t>grand arbre</t>
  </si>
  <si>
    <t>oui</t>
  </si>
  <si>
    <t>palmatum</t>
  </si>
  <si>
    <t>Erable du japon</t>
  </si>
  <si>
    <t>dispo</t>
  </si>
  <si>
    <t>petit arbre</t>
  </si>
  <si>
    <t>pseudoplatanus</t>
  </si>
  <si>
    <t>Erable sycomore</t>
  </si>
  <si>
    <t>80/100</t>
  </si>
  <si>
    <t>x</t>
  </si>
  <si>
    <t>rubrum</t>
  </si>
  <si>
    <t>Erable rouge</t>
  </si>
  <si>
    <t xml:space="preserve">Acer </t>
  </si>
  <si>
    <t>saccharum</t>
  </si>
  <si>
    <t>Érable à sucre</t>
  </si>
  <si>
    <t>45/60</t>
  </si>
  <si>
    <t>Alnus</t>
  </si>
  <si>
    <t>cordata</t>
  </si>
  <si>
    <t>Aulne feuille en cœur</t>
  </si>
  <si>
    <t>100/150</t>
  </si>
  <si>
    <t>?</t>
  </si>
  <si>
    <t>glutinosa</t>
  </si>
  <si>
    <t>Aulne glutineux</t>
  </si>
  <si>
    <t>Amelanchier</t>
  </si>
  <si>
    <t>canadensis</t>
  </si>
  <si>
    <t>Amélanchier</t>
  </si>
  <si>
    <t>fruitier</t>
  </si>
  <si>
    <t>ovalis</t>
  </si>
  <si>
    <t>Buddleja</t>
  </si>
  <si>
    <t>davidii</t>
  </si>
  <si>
    <t>Black night</t>
  </si>
  <si>
    <t>Arbre à papillon</t>
  </si>
  <si>
    <t>godet</t>
  </si>
  <si>
    <t>arbuste</t>
  </si>
  <si>
    <t>Empire blue</t>
  </si>
  <si>
    <t>Nahno purple</t>
  </si>
  <si>
    <t>Royal red</t>
  </si>
  <si>
    <t xml:space="preserve">Buddleja </t>
  </si>
  <si>
    <t>Pink delight</t>
  </si>
  <si>
    <t>Caragana</t>
  </si>
  <si>
    <t>arborescens</t>
  </si>
  <si>
    <t>Arbre à poix</t>
  </si>
  <si>
    <t>Carpinus</t>
  </si>
  <si>
    <t>betulus</t>
  </si>
  <si>
    <t>Charme</t>
  </si>
  <si>
    <t>Caryopteris</t>
  </si>
  <si>
    <t>heavenly</t>
  </si>
  <si>
    <t>Blue</t>
  </si>
  <si>
    <t>Barbe bleu</t>
  </si>
  <si>
    <t>moyen</t>
  </si>
  <si>
    <t>Castanea</t>
  </si>
  <si>
    <t>sativa</t>
  </si>
  <si>
    <t>Châtaignier</t>
  </si>
  <si>
    <t>Catalpa</t>
  </si>
  <si>
    <t>bignoioides</t>
  </si>
  <si>
    <t>Cercidiphylum</t>
  </si>
  <si>
    <t>japonicum</t>
  </si>
  <si>
    <t>Arbre à caramel</t>
  </si>
  <si>
    <t>Cercis</t>
  </si>
  <si>
    <t>siliquastrum</t>
  </si>
  <si>
    <t>Arbre de judée</t>
  </si>
  <si>
    <t>40/60</t>
  </si>
  <si>
    <t>Chaenomeles</t>
  </si>
  <si>
    <t>Pink lady</t>
  </si>
  <si>
    <t>Coing du japon rose</t>
  </si>
  <si>
    <t xml:space="preserve">Chaenomeles </t>
  </si>
  <si>
    <t>Superba crimson and gold</t>
  </si>
  <si>
    <t>Coing du japon rouge et jaune</t>
  </si>
  <si>
    <t>Choisya</t>
  </si>
  <si>
    <t>ternata</t>
  </si>
  <si>
    <t>Oranger du mexique</t>
  </si>
  <si>
    <t>Coluthea</t>
  </si>
  <si>
    <t>Baguemandier</t>
  </si>
  <si>
    <t>Cornus</t>
  </si>
  <si>
    <t>alba</t>
  </si>
  <si>
    <t>Argenteomarginata</t>
  </si>
  <si>
    <t>Cornouiller</t>
  </si>
  <si>
    <t>stolonifera</t>
  </si>
  <si>
    <t>Flaviramea</t>
  </si>
  <si>
    <t>Gouchaultii</t>
  </si>
  <si>
    <t>Sibirica</t>
  </si>
  <si>
    <t>sanguinea</t>
  </si>
  <si>
    <t xml:space="preserve">Cornus </t>
  </si>
  <si>
    <t>Midwinter fire</t>
  </si>
  <si>
    <t>Cornouiller bois jaune</t>
  </si>
  <si>
    <t>mas</t>
  </si>
  <si>
    <t>Coronilla</t>
  </si>
  <si>
    <t xml:space="preserve">emerus </t>
  </si>
  <si>
    <t>Coronille</t>
  </si>
  <si>
    <t>Corylus</t>
  </si>
  <si>
    <t>avellana</t>
  </si>
  <si>
    <t>Ennis</t>
  </si>
  <si>
    <t>Noisetier</t>
  </si>
  <si>
    <t>buttler</t>
  </si>
  <si>
    <t>corabelle</t>
  </si>
  <si>
    <t>Cotinus</t>
  </si>
  <si>
    <t>coggygria</t>
  </si>
  <si>
    <t>Purpurea</t>
  </si>
  <si>
    <t>Arbre à péruque</t>
  </si>
  <si>
    <t xml:space="preserve">Cydonia </t>
  </si>
  <si>
    <t>oblonga</t>
  </si>
  <si>
    <t>De provence</t>
  </si>
  <si>
    <t>Cognassier</t>
  </si>
  <si>
    <t>porte greffe</t>
  </si>
  <si>
    <t>Deutzia</t>
  </si>
  <si>
    <t>x magnifica</t>
  </si>
  <si>
    <t>Magnifica</t>
  </si>
  <si>
    <t>x hybrida</t>
  </si>
  <si>
    <t>Perle rose</t>
  </si>
  <si>
    <t>Deutziae perle rose</t>
  </si>
  <si>
    <t>scabra</t>
  </si>
  <si>
    <t>Pride of rochester</t>
  </si>
  <si>
    <t>Deutzia rude</t>
  </si>
  <si>
    <t>Rosea carminea</t>
  </si>
  <si>
    <t>Deutzia magnifica rosea</t>
  </si>
  <si>
    <t xml:space="preserve">Diospyros </t>
  </si>
  <si>
    <t>lotus</t>
  </si>
  <si>
    <t>Plaqueminier lotier</t>
  </si>
  <si>
    <t>arbre</t>
  </si>
  <si>
    <t>nikita's gift</t>
  </si>
  <si>
    <t>kaki: Nikita's gift</t>
  </si>
  <si>
    <t>Elaegnus</t>
  </si>
  <si>
    <t>umbellata</t>
  </si>
  <si>
    <t>Chalef en ombelles</t>
  </si>
  <si>
    <t>Eleagnus</t>
  </si>
  <si>
    <t>angustifolia</t>
  </si>
  <si>
    <t>Olivier de bohème</t>
  </si>
  <si>
    <t>ebbingei</t>
  </si>
  <si>
    <t>Shalef</t>
  </si>
  <si>
    <t>Eucalyptus</t>
  </si>
  <si>
    <t>gunnii</t>
  </si>
  <si>
    <t>Euonymus</t>
  </si>
  <si>
    <t>europaeus</t>
  </si>
  <si>
    <t>Fusain</t>
  </si>
  <si>
    <t>Fagus</t>
  </si>
  <si>
    <t>sylvatica</t>
  </si>
  <si>
    <t>Hêtre pourpre</t>
  </si>
  <si>
    <t>Hêtre sylvestre</t>
  </si>
  <si>
    <t>Ficus</t>
  </si>
  <si>
    <t>carica</t>
  </si>
  <si>
    <t>Brown turkey</t>
  </si>
  <si>
    <t>Figuier</t>
  </si>
  <si>
    <t>Goutte d'or</t>
  </si>
  <si>
    <t>Grise de saint jean</t>
  </si>
  <si>
    <t>negronne</t>
  </si>
  <si>
    <t>Noir de bellone</t>
  </si>
  <si>
    <t>Noir de caromb</t>
  </si>
  <si>
    <t>Forcythia</t>
  </si>
  <si>
    <t>Fraxinus</t>
  </si>
  <si>
    <t>ornus</t>
  </si>
  <si>
    <t>Frêne à fleur</t>
  </si>
  <si>
    <t>Ginkgo</t>
  </si>
  <si>
    <t>biloba</t>
  </si>
  <si>
    <t xml:space="preserve">Arbre </t>
  </si>
  <si>
    <t>Gleditzia</t>
  </si>
  <si>
    <t>triacanthos</t>
  </si>
  <si>
    <t>Inermis</t>
  </si>
  <si>
    <t>Arbre à fève</t>
  </si>
  <si>
    <t>Hibiscus</t>
  </si>
  <si>
    <t>syriacus</t>
  </si>
  <si>
    <t>Hibicus de syrie</t>
  </si>
  <si>
    <t xml:space="preserve">Hibiscus </t>
  </si>
  <si>
    <t xml:space="preserve">syriacus </t>
  </si>
  <si>
    <t>Oiseau bleu</t>
  </si>
  <si>
    <t>Rose de chine</t>
  </si>
  <si>
    <t>Hippophae</t>
  </si>
  <si>
    <t>rhamnoïdes</t>
  </si>
  <si>
    <t>Semis</t>
  </si>
  <si>
    <t>Argousier</t>
  </si>
  <si>
    <t>Hypericum</t>
  </si>
  <si>
    <t>hidcote</t>
  </si>
  <si>
    <t>Millepertuis</t>
  </si>
  <si>
    <t>Jasminium</t>
  </si>
  <si>
    <t>officinalis</t>
  </si>
  <si>
    <t>30/40</t>
  </si>
  <si>
    <t>grimpante</t>
  </si>
  <si>
    <t>Juglans</t>
  </si>
  <si>
    <t>regia</t>
  </si>
  <si>
    <t>de semis</t>
  </si>
  <si>
    <t>Noyer</t>
  </si>
  <si>
    <t>greffé</t>
  </si>
  <si>
    <t>Franquette</t>
  </si>
  <si>
    <t>150/200</t>
  </si>
  <si>
    <t>Kerria</t>
  </si>
  <si>
    <t>japonica</t>
  </si>
  <si>
    <t>Pleniflora</t>
  </si>
  <si>
    <t>Corète du japon</t>
  </si>
  <si>
    <t>vivace</t>
  </si>
  <si>
    <t>Koelreuteria</t>
  </si>
  <si>
    <t>paniculata</t>
  </si>
  <si>
    <t>Savonnier</t>
  </si>
  <si>
    <t>Laburnum</t>
  </si>
  <si>
    <t>anagyroides</t>
  </si>
  <si>
    <t>Citise / faux ébénier</t>
  </si>
  <si>
    <t>Laurus</t>
  </si>
  <si>
    <t>nobilis</t>
  </si>
  <si>
    <t>Laurier sauce</t>
  </si>
  <si>
    <t>aromatique</t>
  </si>
  <si>
    <t>Leycesteria</t>
  </si>
  <si>
    <t>formosa</t>
  </si>
  <si>
    <t>Arbre à faisan</t>
  </si>
  <si>
    <t>petits fruits</t>
  </si>
  <si>
    <t>Ligustrum</t>
  </si>
  <si>
    <t>vulgare</t>
  </si>
  <si>
    <t>Atrovirens</t>
  </si>
  <si>
    <t>Troène</t>
  </si>
  <si>
    <t>Texanum</t>
  </si>
  <si>
    <t>Troène du texas</t>
  </si>
  <si>
    <t>Troène du japon</t>
  </si>
  <si>
    <t>ovalifolium</t>
  </si>
  <si>
    <t xml:space="preserve">Troène commun </t>
  </si>
  <si>
    <t>sinensis</t>
  </si>
  <si>
    <t>Liquidambar</t>
  </si>
  <si>
    <t>styraciflua</t>
  </si>
  <si>
    <t>Copalme d'amérique</t>
  </si>
  <si>
    <t>Liriodendron</t>
  </si>
  <si>
    <t>tulipifera</t>
  </si>
  <si>
    <t>Tulipier de virginie</t>
  </si>
  <si>
    <t>Lonicera</t>
  </si>
  <si>
    <t>Chinensis</t>
  </si>
  <si>
    <t>Chèvrefeuille</t>
  </si>
  <si>
    <t>Halliana</t>
  </si>
  <si>
    <t>nitida maigrün</t>
  </si>
  <si>
    <t>Maigrün</t>
  </si>
  <si>
    <t>fragrantissima</t>
  </si>
  <si>
    <t>Chèvrefeuille odorant</t>
  </si>
  <si>
    <t>nitida</t>
  </si>
  <si>
    <t>peryclimenum</t>
  </si>
  <si>
    <t>pileata</t>
  </si>
  <si>
    <t>tatarica</t>
  </si>
  <si>
    <t>xylosteum</t>
  </si>
  <si>
    <t>Mahonia</t>
  </si>
  <si>
    <t>aquifolium</t>
  </si>
  <si>
    <t>Mahonia à feuille de houx</t>
  </si>
  <si>
    <t>Malus</t>
  </si>
  <si>
    <t>bittenfelder</t>
  </si>
  <si>
    <t>Pommier</t>
  </si>
  <si>
    <t>communis</t>
  </si>
  <si>
    <t>mm106</t>
  </si>
  <si>
    <t>Mespilus</t>
  </si>
  <si>
    <t>germanica</t>
  </si>
  <si>
    <t>Néflier</t>
  </si>
  <si>
    <t>Morus</t>
  </si>
  <si>
    <t>nigra</t>
  </si>
  <si>
    <t>Mûrier noir</t>
  </si>
  <si>
    <t>Osmanthus</t>
  </si>
  <si>
    <t xml:space="preserve">heterophyllus </t>
  </si>
  <si>
    <t>Goshiki</t>
  </si>
  <si>
    <t>Osmanthe</t>
  </si>
  <si>
    <t>burkwoodii</t>
  </si>
  <si>
    <t>Parotia</t>
  </si>
  <si>
    <t>persica</t>
  </si>
  <si>
    <t>Arbre de fer</t>
  </si>
  <si>
    <t>Paulownia</t>
  </si>
  <si>
    <t>tomentuosa</t>
  </si>
  <si>
    <t>Philadelphus</t>
  </si>
  <si>
    <t>Coronarius</t>
  </si>
  <si>
    <t>Seringa</t>
  </si>
  <si>
    <t>Marjorie</t>
  </si>
  <si>
    <t>Snow flack</t>
  </si>
  <si>
    <t>Virginalis</t>
  </si>
  <si>
    <t>Physocarpus</t>
  </si>
  <si>
    <t>opulifolius</t>
  </si>
  <si>
    <t>Diabolo</t>
  </si>
  <si>
    <t>Populus</t>
  </si>
  <si>
    <t>Nivea</t>
  </si>
  <si>
    <t>Peuplier blanc</t>
  </si>
  <si>
    <t>tremulata</t>
  </si>
  <si>
    <t>Peuplier tremble</t>
  </si>
  <si>
    <t>Potentille</t>
  </si>
  <si>
    <t>fruticosa</t>
  </si>
  <si>
    <t>Abbotswood</t>
  </si>
  <si>
    <t>Arbuscula</t>
  </si>
  <si>
    <t>Goldfinger</t>
  </si>
  <si>
    <t>Jackman</t>
  </si>
  <si>
    <t>Prunus</t>
  </si>
  <si>
    <t>amygdalus</t>
  </si>
  <si>
    <t>Amandier</t>
  </si>
  <si>
    <t>armeniava</t>
  </si>
  <si>
    <t>Abricotier</t>
  </si>
  <si>
    <t>cerasifera</t>
  </si>
  <si>
    <t>Myrobolan</t>
  </si>
  <si>
    <t>mahaleb</t>
  </si>
  <si>
    <t>Sainte lucie</t>
  </si>
  <si>
    <t>padus</t>
  </si>
  <si>
    <t>Cerisier à grappes</t>
  </si>
  <si>
    <t xml:space="preserve">Prunus </t>
  </si>
  <si>
    <t>myrobolan</t>
  </si>
  <si>
    <t>prunier sauvage</t>
  </si>
  <si>
    <t>45/56</t>
  </si>
  <si>
    <t>avium</t>
  </si>
  <si>
    <t>merisier</t>
  </si>
  <si>
    <t>45/57</t>
  </si>
  <si>
    <t>Pyrus</t>
  </si>
  <si>
    <t>Poirier</t>
  </si>
  <si>
    <t>kirschensaller</t>
  </si>
  <si>
    <t>Quercus</t>
  </si>
  <si>
    <t>coccinea</t>
  </si>
  <si>
    <t>Chêne cocciné</t>
  </si>
  <si>
    <t>60/80-</t>
  </si>
  <si>
    <t>palustris</t>
  </si>
  <si>
    <t>Chêne des marais</t>
  </si>
  <si>
    <t>robur</t>
  </si>
  <si>
    <t>Chêne rouvre</t>
  </si>
  <si>
    <t>rubra</t>
  </si>
  <si>
    <t>Chêne rouge d'amérique</t>
  </si>
  <si>
    <t>petraea</t>
  </si>
  <si>
    <t>Chêne sessile</t>
  </si>
  <si>
    <t>Rhamnus</t>
  </si>
  <si>
    <t>frangula</t>
  </si>
  <si>
    <t>Bourdaine</t>
  </si>
  <si>
    <t>Ribes</t>
  </si>
  <si>
    <t>Jonkheer van tets</t>
  </si>
  <si>
    <t>Groseille rouge</t>
  </si>
  <si>
    <t>Junifer</t>
  </si>
  <si>
    <t>London market</t>
  </si>
  <si>
    <t>sanguineum</t>
  </si>
  <si>
    <t>Pulborough scarlet</t>
  </si>
  <si>
    <t>Groseiller sanguin</t>
  </si>
  <si>
    <t>Red lake</t>
  </si>
  <si>
    <t>Versaillaise blanche</t>
  </si>
  <si>
    <t>Groseille blanche</t>
  </si>
  <si>
    <t>Versaillaise rouge</t>
  </si>
  <si>
    <t>odoratum</t>
  </si>
  <si>
    <t>Groseille à fleurs</t>
  </si>
  <si>
    <t xml:space="preserve">Ribes </t>
  </si>
  <si>
    <t>nigrum</t>
  </si>
  <si>
    <t>Andega</t>
  </si>
  <si>
    <t>Cassis</t>
  </si>
  <si>
    <t>.40/60-</t>
  </si>
  <si>
    <t>Blackdown</t>
  </si>
  <si>
    <t>Géant de boskoop</t>
  </si>
  <si>
    <t>divaricatum</t>
  </si>
  <si>
    <t>Josta</t>
  </si>
  <si>
    <t>Caseille</t>
  </si>
  <si>
    <t>Noir de bourgogne</t>
  </si>
  <si>
    <t>Titania</t>
  </si>
  <si>
    <t>Robinia</t>
  </si>
  <si>
    <t>pseudoacacia</t>
  </si>
  <si>
    <t>Robinier faux acacia</t>
  </si>
  <si>
    <t>Rosa</t>
  </si>
  <si>
    <t>rugosa</t>
  </si>
  <si>
    <t>Alba</t>
  </si>
  <si>
    <t>Rosier rugueux</t>
  </si>
  <si>
    <t>Rubra</t>
  </si>
  <si>
    <t xml:space="preserve">Rosa </t>
  </si>
  <si>
    <t>canina</t>
  </si>
  <si>
    <t>rosier à chien</t>
  </si>
  <si>
    <t>45/58</t>
  </si>
  <si>
    <t>Rubus</t>
  </si>
  <si>
    <t xml:space="preserve">ronce sans épines </t>
  </si>
  <si>
    <t>Black satin</t>
  </si>
  <si>
    <t>Mûrier ronce</t>
  </si>
  <si>
    <t>Salix</t>
  </si>
  <si>
    <t>purpurea</t>
  </si>
  <si>
    <t>Gracilis</t>
  </si>
  <si>
    <t>Saule osier rouge, pourpre</t>
  </si>
  <si>
    <t>integra</t>
  </si>
  <si>
    <t>Hakuro nishiki</t>
  </si>
  <si>
    <t>Saule crevette</t>
  </si>
  <si>
    <t>matsudana</t>
  </si>
  <si>
    <t>Tortuosa</t>
  </si>
  <si>
    <t>Tristis</t>
  </si>
  <si>
    <t>Saule</t>
  </si>
  <si>
    <t>triandra</t>
  </si>
  <si>
    <t>viminalis</t>
  </si>
  <si>
    <t>Sambucus</t>
  </si>
  <si>
    <t>Sureau noir</t>
  </si>
  <si>
    <t>Sophora</t>
  </si>
  <si>
    <t>Sophora japonica</t>
  </si>
  <si>
    <t>Sorbus</t>
  </si>
  <si>
    <t>aucuparia</t>
  </si>
  <si>
    <t>Sorbier des oiseleurs</t>
  </si>
  <si>
    <t>torminalis</t>
  </si>
  <si>
    <t>Aliser</t>
  </si>
  <si>
    <t xml:space="preserve">Sorbus </t>
  </si>
  <si>
    <t>domestica</t>
  </si>
  <si>
    <t>Cormier</t>
  </si>
  <si>
    <t>Spiraea</t>
  </si>
  <si>
    <t>Goldflame</t>
  </si>
  <si>
    <t>Spirée</t>
  </si>
  <si>
    <t>arguta</t>
  </si>
  <si>
    <t>billardii</t>
  </si>
  <si>
    <t>douglasii</t>
  </si>
  <si>
    <t>snowmound</t>
  </si>
  <si>
    <t>thunbergii</t>
  </si>
  <si>
    <t>x vanhouttei</t>
  </si>
  <si>
    <t xml:space="preserve">Spiraea </t>
  </si>
  <si>
    <t>Anthony waterer</t>
  </si>
  <si>
    <t>20/30</t>
  </si>
  <si>
    <t>Symphoricarpos</t>
  </si>
  <si>
    <t>Chenaultii hancock</t>
  </si>
  <si>
    <t>Symphorine</t>
  </si>
  <si>
    <t>Magic berry</t>
  </si>
  <si>
    <t>White hedge</t>
  </si>
  <si>
    <t>Syringa</t>
  </si>
  <si>
    <t xml:space="preserve"> vulgaris </t>
  </si>
  <si>
    <t>Vulgaris</t>
  </si>
  <si>
    <t>Lilac</t>
  </si>
  <si>
    <t>Taxodium</t>
  </si>
  <si>
    <t>distichum</t>
  </si>
  <si>
    <t>Cyprès chauve</t>
  </si>
  <si>
    <t>Taxus</t>
  </si>
  <si>
    <t>baccata</t>
  </si>
  <si>
    <t>If</t>
  </si>
  <si>
    <t>Tilia</t>
  </si>
  <si>
    <t xml:space="preserve">Tilleul officinal </t>
  </si>
  <si>
    <t>Ulmus</t>
  </si>
  <si>
    <t>sylvestris</t>
  </si>
  <si>
    <t>orme</t>
  </si>
  <si>
    <t>45/59</t>
  </si>
  <si>
    <t>Viburnum</t>
  </si>
  <si>
    <t>opulus</t>
  </si>
  <si>
    <t>Roseum</t>
  </si>
  <si>
    <t>Viorne boule de neige</t>
  </si>
  <si>
    <t>lantana</t>
  </si>
  <si>
    <t>Viorne</t>
  </si>
  <si>
    <t>tinus</t>
  </si>
  <si>
    <t>Viorne thym</t>
  </si>
  <si>
    <t>Weigela</t>
  </si>
  <si>
    <t>Le printemps</t>
  </si>
  <si>
    <t>Weigélia</t>
  </si>
  <si>
    <t>Weigelia</t>
  </si>
  <si>
    <t>Bristol rubi</t>
  </si>
  <si>
    <t>Stelzneri</t>
  </si>
  <si>
    <t>Total « disponibles »</t>
  </si>
  <si>
    <t>€</t>
  </si>
  <si>
    <t>Remise</t>
  </si>
  <si>
    <t>Total «sur commande»</t>
  </si>
  <si>
    <t>TOTAL</t>
  </si>
  <si>
    <t>Acompte à verser</t>
  </si>
  <si>
    <t>Restera à payer</t>
  </si>
  <si>
    <t>Voici le barème de réduction selon la quantité</t>
  </si>
  <si>
    <t>10 +</t>
  </si>
  <si>
    <t>25+</t>
  </si>
  <si>
    <t>50+</t>
  </si>
  <si>
    <t>100+</t>
  </si>
  <si>
    <t>200+</t>
  </si>
  <si>
    <t>300+</t>
  </si>
  <si>
    <t>et +</t>
  </si>
  <si>
    <t>nous consulter</t>
  </si>
  <si>
    <t>Attention cette page ne fonctionne pas encore, car pas au point !!!</t>
  </si>
  <si>
    <t>Pour cette saison il faudra venir voir sur place, nous sommes débordés</t>
  </si>
  <si>
    <t xml:space="preserve">Vous pouvez cependant essayer de nous remplir ce genre de données </t>
  </si>
  <si>
    <t>pour aider à l'accompagnement de vos besoin</t>
  </si>
  <si>
    <t>Nom:</t>
  </si>
  <si>
    <t>Prénom:</t>
  </si>
  <si>
    <t>Téléphone:</t>
  </si>
  <si>
    <t>Mail:</t>
  </si>
  <si>
    <t>Date souhaitée de rdv:</t>
  </si>
  <si>
    <t>Livraison début janvier:</t>
  </si>
  <si>
    <t>Livraison début février:</t>
  </si>
  <si>
    <t>Le choix des portes greffe</t>
  </si>
  <si>
    <t>Pommiers</t>
  </si>
  <si>
    <t>Franc</t>
  </si>
  <si>
    <t>Mm106</t>
  </si>
  <si>
    <t>mix</t>
  </si>
  <si>
    <t>Poiriers</t>
  </si>
  <si>
    <t>Cerisiers</t>
  </si>
  <si>
    <t>Merisier</t>
  </si>
  <si>
    <t>Sainte Lucie</t>
  </si>
  <si>
    <t>Votre type de sol: acide, calcaire, sec, humide, profonds, caillouteux, etc.</t>
  </si>
  <si>
    <t xml:space="preserve">Le choix de la taille: </t>
  </si>
  <si>
    <t>disponibilité</t>
  </si>
  <si>
    <t xml:space="preserve">Très petits: 1an (environ 1m)  </t>
  </si>
  <si>
    <t>15 à 25 euros</t>
  </si>
  <si>
    <t>seulement pommiers</t>
  </si>
  <si>
    <t>Petits: 2 ans (environ 1m50m)</t>
  </si>
  <si>
    <t>20 à 30 euros</t>
  </si>
  <si>
    <t>pommiers et certains poiriers</t>
  </si>
  <si>
    <t>Moyens: 3 ans (environ 2m)</t>
  </si>
  <si>
    <t>25 à 35 euros</t>
  </si>
  <si>
    <t>tous</t>
  </si>
  <si>
    <t>Grands : 4 ans (environ 2m50)</t>
  </si>
  <si>
    <t>35 à 55 euros</t>
  </si>
  <si>
    <t>presque tous</t>
  </si>
  <si>
    <t>très grands: 5 ans et plus</t>
  </si>
  <si>
    <t>45 à 150 euros</t>
  </si>
  <si>
    <t>pommiers et certains poiriers, pruniers, cerisiers</t>
  </si>
  <si>
    <t>Taille et tarif unique pour: Noyer 29 euros, abricotier, pêchers, plaqueminiers: 31 euros</t>
  </si>
  <si>
    <t>Nombre total souhaité</t>
  </si>
  <si>
    <t>Pruniers</t>
  </si>
  <si>
    <t>Pêchers</t>
  </si>
  <si>
    <t>Noyers</t>
  </si>
  <si>
    <t>abricotiers</t>
  </si>
  <si>
    <t>Amandiers</t>
  </si>
  <si>
    <t>Cognassiers</t>
  </si>
  <si>
    <t>Nashis</t>
  </si>
  <si>
    <t>Châtaigniers</t>
  </si>
  <si>
    <t>Kakis</t>
  </si>
  <si>
    <t>autres</t>
  </si>
  <si>
    <t>Liste des variétés de votre premier choix</t>
  </si>
  <si>
    <t>Lsite des variétés de votre deuxième choix</t>
  </si>
  <si>
    <t>ATTENTION ! La disponibilité de ces plants est ''à vérifier''  ou bien en conversion bio, voir colonne "conditionnement", vous pourrez les réserver pour l'année suivante si il y a rupture de stock</t>
  </si>
  <si>
    <t>fix. D'azote</t>
  </si>
  <si>
    <t>persistante</t>
  </si>
  <si>
    <t>negundo</t>
  </si>
  <si>
    <t>Flamingo</t>
  </si>
  <si>
    <t>Érable negundo</t>
  </si>
  <si>
    <t>osakazuki</t>
  </si>
  <si>
    <t>sangokaku</t>
  </si>
  <si>
    <t>trompenberg</t>
  </si>
  <si>
    <t>yezo-nishiki</t>
  </si>
  <si>
    <t>platanoides</t>
  </si>
  <si>
    <t>drummondii</t>
  </si>
  <si>
    <t>Erable platane</t>
  </si>
  <si>
    <t>Aesculus</t>
  </si>
  <si>
    <t>carnea</t>
  </si>
  <si>
    <t>Marronnier</t>
  </si>
  <si>
    <t>Araucaria</t>
  </si>
  <si>
    <t>araucana</t>
  </si>
  <si>
    <t>Desespoire du singe</t>
  </si>
  <si>
    <t>goget</t>
  </si>
  <si>
    <t>m</t>
  </si>
  <si>
    <t>Leskovacz</t>
  </si>
  <si>
    <t>Géant de halle</t>
  </si>
  <si>
    <t>Cytisus</t>
  </si>
  <si>
    <t>praecox</t>
  </si>
  <si>
    <t>Albus</t>
  </si>
  <si>
    <t>Genet précoce</t>
  </si>
  <si>
    <t xml:space="preserve">scoparius </t>
  </si>
  <si>
    <t>Boskoop ruby</t>
  </si>
  <si>
    <t>Genet à fleurs orange</t>
  </si>
  <si>
    <t>Lena</t>
  </si>
  <si>
    <t>Genet à fleurs rouge</t>
  </si>
  <si>
    <t>Genet</t>
  </si>
  <si>
    <t>Daphne</t>
  </si>
  <si>
    <t>odora</t>
  </si>
  <si>
    <t>Maijima</t>
  </si>
  <si>
    <t>Daphné</t>
  </si>
  <si>
    <t>gracilis</t>
  </si>
  <si>
    <t>Nikko</t>
  </si>
  <si>
    <t>Deutzia gracilis</t>
  </si>
  <si>
    <t>Mont rose</t>
  </si>
  <si>
    <t>Deutzia mont rose</t>
  </si>
  <si>
    <t>Fuyu</t>
  </si>
  <si>
    <t>Kaki fuyu</t>
  </si>
  <si>
    <t>Russian beauty</t>
  </si>
  <si>
    <t>kaki: Russian beauty</t>
  </si>
  <si>
    <t>Dalmatie</t>
  </si>
  <si>
    <t>Pastillière</t>
  </si>
  <si>
    <t xml:space="preserve">Hamamelis </t>
  </si>
  <si>
    <t>intermedia</t>
  </si>
  <si>
    <t>Arnold promise</t>
  </si>
  <si>
    <t>Hamamélis</t>
  </si>
  <si>
    <t>heterophyllus purpureus</t>
  </si>
  <si>
    <t>Heterophyllus purpureus</t>
  </si>
  <si>
    <t>Blanka</t>
  </si>
  <si>
    <t>Rovada</t>
  </si>
  <si>
    <t xml:space="preserve">Groseiller a grappes </t>
  </si>
  <si>
    <t>King edouard vii</t>
  </si>
  <si>
    <t>uva crispa</t>
  </si>
  <si>
    <t>captivor</t>
  </si>
  <si>
    <t>Groseille à maquereau</t>
  </si>
  <si>
    <t>germania</t>
  </si>
  <si>
    <t>Hinn rouge</t>
  </si>
  <si>
    <t>Hinn vert</t>
  </si>
  <si>
    <t>Invicta</t>
  </si>
  <si>
    <t>pixwell</t>
  </si>
  <si>
    <t>robustenda</t>
  </si>
  <si>
    <t>varianta</t>
  </si>
  <si>
    <t>worcester</t>
  </si>
  <si>
    <t>rosmarinifolia</t>
  </si>
  <si>
    <t>Saule romarin</t>
  </si>
  <si>
    <t>Sureau blanc</t>
  </si>
  <si>
    <t>albo</t>
  </si>
  <si>
    <t>variegata</t>
  </si>
  <si>
    <t>Sureau du canada</t>
  </si>
  <si>
    <t>coerelea</t>
  </si>
  <si>
    <t>glauca</t>
  </si>
  <si>
    <t>Sureau</t>
  </si>
  <si>
    <t>miqueliana</t>
  </si>
  <si>
    <t>aurea</t>
  </si>
  <si>
    <t>Sureau doré</t>
  </si>
  <si>
    <t>Black lace</t>
  </si>
  <si>
    <t>Sureau noir lanciné</t>
  </si>
  <si>
    <t>donau</t>
  </si>
  <si>
    <t>franzi</t>
  </si>
  <si>
    <t>korsor</t>
  </si>
  <si>
    <t>pyramidalis</t>
  </si>
  <si>
    <t>Sampo</t>
  </si>
  <si>
    <t>1l</t>
  </si>
  <si>
    <t>Samyl</t>
  </si>
  <si>
    <t>pulverulenta</t>
  </si>
  <si>
    <t>thundercloud</t>
  </si>
  <si>
    <t>tigrani</t>
  </si>
  <si>
    <t xml:space="preserve">Sambucus </t>
  </si>
  <si>
    <t>Black beauty</t>
  </si>
  <si>
    <t>Sureau noir pourpre</t>
  </si>
  <si>
    <t>aria</t>
  </si>
  <si>
    <t>Sorbier blanc</t>
  </si>
  <si>
    <t>jap.</t>
  </si>
  <si>
    <t>Froebelli</t>
  </si>
  <si>
    <t>henryana</t>
  </si>
  <si>
    <t>Tilleul de henry</t>
  </si>
  <si>
    <t>Bodnantense charles lamont</t>
  </si>
  <si>
    <t>Érable du père david</t>
  </si>
  <si>
    <t>Erable à peau de serpant /erable du père davis</t>
  </si>
  <si>
    <t>disponible</t>
  </si>
  <si>
    <t>monspessulanum</t>
  </si>
  <si>
    <t>Erable de montpellier</t>
  </si>
  <si>
    <t>Erable negundo</t>
  </si>
  <si>
    <t>Atropurpureum</t>
  </si>
  <si>
    <t>Erable sycomore pourpre</t>
  </si>
  <si>
    <t>Fairview flame</t>
  </si>
  <si>
    <t>200/250</t>
  </si>
  <si>
    <t>tataricum</t>
  </si>
  <si>
    <t>Ginnala</t>
  </si>
  <si>
    <t>Erable de tartarie</t>
  </si>
  <si>
    <t xml:space="preserve">Acer  </t>
  </si>
  <si>
    <t>freemanii</t>
  </si>
  <si>
    <t>Autumn blaze</t>
  </si>
  <si>
    <t>Erable freemanii</t>
  </si>
  <si>
    <t>Albizia</t>
  </si>
  <si>
    <t>julibrissin</t>
  </si>
  <si>
    <t>umbrella</t>
  </si>
  <si>
    <t>Arbre de soie</t>
  </si>
  <si>
    <t>incana</t>
  </si>
  <si>
    <t>Aulne blanc</t>
  </si>
  <si>
    <t>alnifolia</t>
  </si>
  <si>
    <t>humilis</t>
  </si>
  <si>
    <t>lamarckii</t>
  </si>
  <si>
    <t>ballerina</t>
  </si>
  <si>
    <t>x.viridifolia</t>
  </si>
  <si>
    <t>Aronia</t>
  </si>
  <si>
    <t>arbutifolia</t>
  </si>
  <si>
    <t>Brilliant</t>
  </si>
  <si>
    <t>Aronie</t>
  </si>
  <si>
    <t>melanocarpa</t>
  </si>
  <si>
    <t>Nero</t>
  </si>
  <si>
    <t>Aronie àfruit noirs</t>
  </si>
  <si>
    <t>Viking</t>
  </si>
  <si>
    <t>Azalea</t>
  </si>
  <si>
    <t>knaphill</t>
  </si>
  <si>
    <t>anneke</t>
  </si>
  <si>
    <t>Azalée</t>
  </si>
  <si>
    <t>mollis</t>
  </si>
  <si>
    <t>saturnus</t>
  </si>
  <si>
    <t xml:space="preserve">mollis </t>
  </si>
  <si>
    <t>daviesii blanc</t>
  </si>
  <si>
    <t xml:space="preserve">Azalea </t>
  </si>
  <si>
    <t>glowing embers</t>
  </si>
  <si>
    <t>Azalée rose</t>
  </si>
  <si>
    <t>golden eagle</t>
  </si>
  <si>
    <t>Azalée orange</t>
  </si>
  <si>
    <t>jolie madame rouge</t>
  </si>
  <si>
    <t>Azalée rouge</t>
  </si>
  <si>
    <t>Berberis</t>
  </si>
  <si>
    <t>buxifolia</t>
  </si>
  <si>
    <t>nana</t>
  </si>
  <si>
    <t>darwinii</t>
  </si>
  <si>
    <t>Betula</t>
  </si>
  <si>
    <t>papyrifera</t>
  </si>
  <si>
    <t>Bouleau à papier</t>
  </si>
  <si>
    <t>pendula</t>
  </si>
  <si>
    <t>Bouleau blanc</t>
  </si>
  <si>
    <t>utilis</t>
  </si>
  <si>
    <t>Bouleau de l'himalaya</t>
  </si>
  <si>
    <t>utilis dorenboos</t>
  </si>
  <si>
    <t xml:space="preserve"> jacquemontii</t>
  </si>
  <si>
    <t>Bouleau jacquemontii</t>
  </si>
  <si>
    <t>alternifolia</t>
  </si>
  <si>
    <t>gold</t>
  </si>
  <si>
    <t>Abre à papillon</t>
  </si>
  <si>
    <t>Lochinch</t>
  </si>
  <si>
    <t>Nonho blue</t>
  </si>
  <si>
    <t>Santana</t>
  </si>
  <si>
    <t>Arbre aux papillons du père david</t>
  </si>
  <si>
    <t>Buxus</t>
  </si>
  <si>
    <t>sepervirens</t>
  </si>
  <si>
    <t>Buis</t>
  </si>
  <si>
    <t>suffruticosa</t>
  </si>
  <si>
    <t>Caesalpinia</t>
  </si>
  <si>
    <t>gilliesii</t>
  </si>
  <si>
    <t>Oiseau du paradis</t>
  </si>
  <si>
    <t>Cedrela</t>
  </si>
  <si>
    <t>cinensis</t>
  </si>
  <si>
    <t>Cédrèle</t>
  </si>
  <si>
    <t>Cedrus</t>
  </si>
  <si>
    <t>atlantica</t>
  </si>
  <si>
    <t>Cèdre de l'atlantique</t>
  </si>
  <si>
    <t>libanii</t>
  </si>
  <si>
    <t>Cèdre du liban</t>
  </si>
  <si>
    <t>Celtis</t>
  </si>
  <si>
    <t>australis</t>
  </si>
  <si>
    <t>Micocoulier</t>
  </si>
  <si>
    <t>Ceratostigma</t>
  </si>
  <si>
    <t>willmottianum</t>
  </si>
  <si>
    <t>Plumbago</t>
  </si>
  <si>
    <t xml:space="preserve">Cercis </t>
  </si>
  <si>
    <t xml:space="preserve"> forest pansy</t>
  </si>
  <si>
    <t>Arbre de judée à feuille pourpre</t>
  </si>
  <si>
    <t>sargentii</t>
  </si>
  <si>
    <t>Coing du japon</t>
  </si>
  <si>
    <t>godets</t>
  </si>
  <si>
    <t>speciosa</t>
  </si>
  <si>
    <t>Coing du japon rouge</t>
  </si>
  <si>
    <t>Hollandia</t>
  </si>
  <si>
    <t>jet trail</t>
  </si>
  <si>
    <t>Nivalis</t>
  </si>
  <si>
    <t>Superba cameo</t>
  </si>
  <si>
    <t>Coing du japon pêche</t>
  </si>
  <si>
    <t>Superba nicoline</t>
  </si>
  <si>
    <t>Coing du japon blanc</t>
  </si>
  <si>
    <t>texas scarlet</t>
  </si>
  <si>
    <t xml:space="preserve">superba </t>
  </si>
  <si>
    <t>Orange Beauty</t>
  </si>
  <si>
    <t>Clerodendron</t>
  </si>
  <si>
    <t>trichotomum fargesii</t>
  </si>
  <si>
    <t>Arbre du clergé</t>
  </si>
  <si>
    <t>Clerodendrum</t>
  </si>
  <si>
    <t>bungei</t>
  </si>
  <si>
    <t>pink diamond</t>
  </si>
  <si>
    <t>Clethra</t>
  </si>
  <si>
    <t>contorta</t>
  </si>
  <si>
    <t>Noisetier tortueux</t>
  </si>
  <si>
    <t>Coxford</t>
  </si>
  <si>
    <t>Fertile de coutard</t>
  </si>
  <si>
    <t>Gentegaard</t>
  </si>
  <si>
    <t>Lombardii</t>
  </si>
  <si>
    <t>Longue d'espagne</t>
  </si>
  <si>
    <t>Nottingham</t>
  </si>
  <si>
    <t>Pawetet</t>
  </si>
  <si>
    <t>Rouge de zeller</t>
  </si>
  <si>
    <t>Noisetier pourpre</t>
  </si>
  <si>
    <t>Ségorge</t>
  </si>
  <si>
    <t>Webb's prize</t>
  </si>
  <si>
    <t>colurna</t>
  </si>
  <si>
    <t>Noisetier de byzance pourpre</t>
  </si>
  <si>
    <t>maxima</t>
  </si>
  <si>
    <t>Noisetier de lambert</t>
  </si>
  <si>
    <t>Champion</t>
  </si>
  <si>
    <t>Davidia</t>
  </si>
  <si>
    <t>involucrata</t>
  </si>
  <si>
    <t>Arbre à mouchoirs</t>
  </si>
  <si>
    <t>Echinacea</t>
  </si>
  <si>
    <t>Powwow yellow</t>
  </si>
  <si>
    <t>Échinacé</t>
  </si>
  <si>
    <t>Elaeagnus</t>
  </si>
  <si>
    <t>eleador</t>
  </si>
  <si>
    <t>Epine</t>
  </si>
  <si>
    <t>vinette</t>
  </si>
  <si>
    <t>Berberis julianae</t>
  </si>
  <si>
    <t>Épine vinette</t>
  </si>
  <si>
    <t>fortunei</t>
  </si>
  <si>
    <t>Emerald and gold</t>
  </si>
  <si>
    <t>Feijoa</t>
  </si>
  <si>
    <t>sellowiana</t>
  </si>
  <si>
    <t>Gemini</t>
  </si>
  <si>
    <t>Goyavier du brézil</t>
  </si>
  <si>
    <t>Mammouth</t>
  </si>
  <si>
    <t>Madeleine des deux saisons</t>
  </si>
  <si>
    <t>ronde de bordeaux</t>
  </si>
  <si>
    <t>Sollies</t>
  </si>
  <si>
    <t>obelisk</t>
  </si>
  <si>
    <t>Gaura</t>
  </si>
  <si>
    <t>lindheimeri</t>
  </si>
  <si>
    <t>rosyjane</t>
  </si>
  <si>
    <t>Gaura red</t>
  </si>
  <si>
    <t>Genista</t>
  </si>
  <si>
    <t>lydia</t>
  </si>
  <si>
    <t>Genêt lydia</t>
  </si>
  <si>
    <t>Geranium</t>
  </si>
  <si>
    <t>Rozanne®</t>
  </si>
  <si>
    <t>Geranium rozanne</t>
  </si>
  <si>
    <t>menhir</t>
  </si>
  <si>
    <t>L'arbre aux 40 écus</t>
  </si>
  <si>
    <t>Hamamelis</t>
  </si>
  <si>
    <t>jelena</t>
  </si>
  <si>
    <t>Oiseau Bleu</t>
  </si>
  <si>
    <t>Mauve en arbre</t>
  </si>
  <si>
    <t>syriasus</t>
  </si>
  <si>
    <t>Diana</t>
  </si>
  <si>
    <t>Hamabo</t>
  </si>
  <si>
    <t>Woodbridge</t>
  </si>
  <si>
    <t>Pink chiffon</t>
  </si>
  <si>
    <t xml:space="preserve">syriasus </t>
  </si>
  <si>
    <t>red heart</t>
  </si>
  <si>
    <t xml:space="preserve">rhamnoides </t>
  </si>
  <si>
    <t>Aromatnaya  femelle</t>
  </si>
  <si>
    <t>Botaniczeskaja femelle</t>
  </si>
  <si>
    <t>Luchistaja femelle</t>
  </si>
  <si>
    <t xml:space="preserve">Męski </t>
  </si>
  <si>
    <t>Moskwiczka femelle</t>
  </si>
  <si>
    <t>Podarok Sadu femelle</t>
  </si>
  <si>
    <t>Hippophae r.</t>
  </si>
  <si>
    <t>polenisuer</t>
  </si>
  <si>
    <t>rock orange</t>
  </si>
  <si>
    <t>Humulus</t>
  </si>
  <si>
    <t xml:space="preserve">lupulus </t>
  </si>
  <si>
    <t xml:space="preserve">Aureus </t>
  </si>
  <si>
    <t>Houblon</t>
  </si>
  <si>
    <t>Ilex</t>
  </si>
  <si>
    <t>altaclerensis</t>
  </si>
  <si>
    <t>golden king</t>
  </si>
  <si>
    <t>Houx</t>
  </si>
  <si>
    <t>alaska</t>
  </si>
  <si>
    <t xml:space="preserve">aquifolium </t>
  </si>
  <si>
    <t>argenteomarginata</t>
  </si>
  <si>
    <t>crenata</t>
  </si>
  <si>
    <t>Green edge</t>
  </si>
  <si>
    <t>Houx crénelé</t>
  </si>
  <si>
    <t xml:space="preserve">Ilex </t>
  </si>
  <si>
    <t>mma briot</t>
  </si>
  <si>
    <t>nudiflorum</t>
  </si>
  <si>
    <t>Jasmin</t>
  </si>
  <si>
    <t>Jasmin blanc</t>
  </si>
  <si>
    <t>Kolkwitzia</t>
  </si>
  <si>
    <t>amabilis</t>
  </si>
  <si>
    <t>Pink cloud</t>
  </si>
  <si>
    <t>Buisson de beauté</t>
  </si>
  <si>
    <t>Lavandula</t>
  </si>
  <si>
    <t>Hidcote</t>
  </si>
  <si>
    <t>Lavande à feuilles aigues</t>
  </si>
  <si>
    <t>Lavande</t>
  </si>
  <si>
    <t>Worplesdon</t>
  </si>
  <si>
    <t>Copalme d'amerique</t>
  </si>
  <si>
    <t>aureomarginatum</t>
  </si>
  <si>
    <t>caerulea</t>
  </si>
  <si>
    <t>Baie de mai</t>
  </si>
  <si>
    <t>coerulea</t>
  </si>
  <si>
    <t>edulis</t>
  </si>
  <si>
    <t>redwood</t>
  </si>
  <si>
    <t>Dart's world</t>
  </si>
  <si>
    <t>Halls Prolific</t>
  </si>
  <si>
    <t>Chèvrefeuille du japon</t>
  </si>
  <si>
    <t xml:space="preserve">pileata </t>
  </si>
  <si>
    <t>Moos green</t>
  </si>
  <si>
    <t xml:space="preserve">Lonicera </t>
  </si>
  <si>
    <t xml:space="preserve">japonica </t>
  </si>
  <si>
    <t>Halls prolific</t>
  </si>
  <si>
    <t xml:space="preserve">Lonicera x </t>
  </si>
  <si>
    <t>heckrottii</t>
  </si>
  <si>
    <t>American Beauty</t>
  </si>
  <si>
    <t>Lycium</t>
  </si>
  <si>
    <t>barbarum</t>
  </si>
  <si>
    <t xml:space="preserve">New Big </t>
  </si>
  <si>
    <t>Lycet</t>
  </si>
  <si>
    <t>Magnolia</t>
  </si>
  <si>
    <t>heaven</t>
  </si>
  <si>
    <t>scent</t>
  </si>
  <si>
    <t>kobus</t>
  </si>
  <si>
    <t>Magnolia de kobé</t>
  </si>
  <si>
    <t>liliiflora</t>
  </si>
  <si>
    <t>soulangeana</t>
  </si>
  <si>
    <t>stellata</t>
  </si>
  <si>
    <t>royal star</t>
  </si>
  <si>
    <t>susan</t>
  </si>
  <si>
    <t xml:space="preserve">Magnolia </t>
  </si>
  <si>
    <t>grandiflora</t>
  </si>
  <si>
    <t>galisonniere</t>
  </si>
  <si>
    <t xml:space="preserve">loebneril </t>
  </si>
  <si>
    <t>leonard messe</t>
  </si>
  <si>
    <t>x media</t>
  </si>
  <si>
    <t>Charity</t>
  </si>
  <si>
    <t>coccinella</t>
  </si>
  <si>
    <t>Pommier ornementaux</t>
  </si>
  <si>
    <t>Prairie fire</t>
  </si>
  <si>
    <t xml:space="preserve">Malus  </t>
  </si>
  <si>
    <t>Perpetu ® evereste</t>
  </si>
  <si>
    <t>Pommier polénisateur</t>
  </si>
  <si>
    <t>Metasequoia</t>
  </si>
  <si>
    <t>glyptostroboides</t>
  </si>
  <si>
    <t>Metasequoia sapin d'eau</t>
  </si>
  <si>
    <t>Nandina</t>
  </si>
  <si>
    <t xml:space="preserve">domestica </t>
  </si>
  <si>
    <t>gulf stream</t>
  </si>
  <si>
    <t>Bambou sacré nain</t>
  </si>
  <si>
    <t>Nyssa</t>
  </si>
  <si>
    <t>Tupelo</t>
  </si>
  <si>
    <t>Olea</t>
  </si>
  <si>
    <t>europaea</t>
  </si>
  <si>
    <t>Olivier</t>
  </si>
  <si>
    <t>Osmanthus x</t>
  </si>
  <si>
    <t>heavent scent ®</t>
  </si>
  <si>
    <t>Ostrya</t>
  </si>
  <si>
    <t>carpinifolia</t>
  </si>
  <si>
    <t>Charme houblon</t>
  </si>
  <si>
    <t>Passiflora</t>
  </si>
  <si>
    <t>Passion, fleur et fruit</t>
  </si>
  <si>
    <t>Perovskia</t>
  </si>
  <si>
    <t>atriplicifolia</t>
  </si>
  <si>
    <t>Blue spire</t>
  </si>
  <si>
    <t>Lavande d'afghanistan</t>
  </si>
  <si>
    <t>Blue Spire</t>
  </si>
  <si>
    <t>Sauge de russie</t>
  </si>
  <si>
    <t>aureus</t>
  </si>
  <si>
    <t>bouquet blanc</t>
  </si>
  <si>
    <t>White rock</t>
  </si>
  <si>
    <t>Phlomis</t>
  </si>
  <si>
    <t>longifolia</t>
  </si>
  <si>
    <t>Sauge de jérusalem</t>
  </si>
  <si>
    <t>Photinia</t>
  </si>
  <si>
    <t>x  fraseri</t>
  </si>
  <si>
    <t>red robin</t>
  </si>
  <si>
    <t>x fraseri</t>
  </si>
  <si>
    <t>Little Red Robin</t>
  </si>
  <si>
    <t>Photinie</t>
  </si>
  <si>
    <t>Physocarpe à feuille d'obier</t>
  </si>
  <si>
    <t>Red Baron</t>
  </si>
  <si>
    <t>Pinus</t>
  </si>
  <si>
    <t>pinea</t>
  </si>
  <si>
    <t>Pin pignon</t>
  </si>
  <si>
    <t>Platanus</t>
  </si>
  <si>
    <t>acerifolia</t>
  </si>
  <si>
    <t>Platane à feuille d'erable</t>
  </si>
  <si>
    <t>Poncirus</t>
  </si>
  <si>
    <t>trifoliata</t>
  </si>
  <si>
    <t>Citronier</t>
  </si>
  <si>
    <t>Citronnier épineux</t>
  </si>
  <si>
    <t>Potentilla</t>
  </si>
  <si>
    <t>Red Ace</t>
  </si>
  <si>
    <t>Potentille frutescente</t>
  </si>
  <si>
    <t>elisabeth</t>
  </si>
  <si>
    <t>Red ace</t>
  </si>
  <si>
    <t>Tangerine</t>
  </si>
  <si>
    <t>Prostanthera</t>
  </si>
  <si>
    <t>cuneata</t>
  </si>
  <si>
    <t>Prostantera cuneata</t>
  </si>
  <si>
    <t xml:space="preserve">incisa </t>
  </si>
  <si>
    <t>kojo no mai</t>
  </si>
  <si>
    <t xml:space="preserve">Cerisier à fleurs </t>
  </si>
  <si>
    <t>coloratus</t>
  </si>
  <si>
    <t>Cerisier à grappe</t>
  </si>
  <si>
    <t xml:space="preserve">persica </t>
  </si>
  <si>
    <t>Local</t>
  </si>
  <si>
    <t>Pêche de vigne locale</t>
  </si>
  <si>
    <t>pissardii</t>
  </si>
  <si>
    <t>Prunier myrobolan pourpre</t>
  </si>
  <si>
    <t>serotina</t>
  </si>
  <si>
    <t>Prunus serotina</t>
  </si>
  <si>
    <t>serrulata</t>
  </si>
  <si>
    <t>kansan</t>
  </si>
  <si>
    <t>Cerisier à fleurs</t>
  </si>
  <si>
    <t>tomentosa</t>
  </si>
  <si>
    <t>Ragouminier</t>
  </si>
  <si>
    <t>triloba</t>
  </si>
  <si>
    <t>Amandier de chine</t>
  </si>
  <si>
    <t>Pyracantha</t>
  </si>
  <si>
    <t>Red Column</t>
  </si>
  <si>
    <t>Pyracantha coccinea</t>
  </si>
  <si>
    <t>cerris</t>
  </si>
  <si>
    <t>Chêne chevelus</t>
  </si>
  <si>
    <t>ilex</t>
  </si>
  <si>
    <t>Chêne vert</t>
  </si>
  <si>
    <t>myrsinaefolia</t>
  </si>
  <si>
    <t>Chène à feuille de bambou</t>
  </si>
  <si>
    <t>pubescens</t>
  </si>
  <si>
    <t>Chêne pubescent</t>
  </si>
  <si>
    <t>toza</t>
  </si>
  <si>
    <t>Chêne ?</t>
  </si>
  <si>
    <t>Gloire des sablons</t>
  </si>
  <si>
    <t>anita</t>
  </si>
  <si>
    <t>rita</t>
  </si>
  <si>
    <t>idaeus</t>
  </si>
  <si>
    <t>Black jewel</t>
  </si>
  <si>
    <t>Framboisier</t>
  </si>
  <si>
    <t>exquise de Peyreladas RR</t>
  </si>
  <si>
    <t>faro</t>
  </si>
  <si>
    <t>frida</t>
  </si>
  <si>
    <t>meco R</t>
  </si>
  <si>
    <t>Polka</t>
  </si>
  <si>
    <t>Ben navis</t>
  </si>
  <si>
    <t>bigrou</t>
  </si>
  <si>
    <t>ojeblanc</t>
  </si>
  <si>
    <t>polyantha</t>
  </si>
  <si>
    <t>Fairy red</t>
  </si>
  <si>
    <t>Rose</t>
  </si>
  <si>
    <t>Admiration</t>
  </si>
  <si>
    <t>Rosier rugosa</t>
  </si>
  <si>
    <t>Exception</t>
  </si>
  <si>
    <t>Passion</t>
  </si>
  <si>
    <t xml:space="preserve">rugosa </t>
  </si>
  <si>
    <t>White Perfection</t>
  </si>
  <si>
    <t>the fairy red</t>
  </si>
  <si>
    <t>Rosier arbusif</t>
  </si>
  <si>
    <t>Rosmarinus</t>
  </si>
  <si>
    <t>Romarin officinal</t>
  </si>
  <si>
    <t>vicace</t>
  </si>
  <si>
    <t>betty ashburner</t>
  </si>
  <si>
    <t>Ronce ornementale</t>
  </si>
  <si>
    <t>fruticosus</t>
  </si>
  <si>
    <t>Thornfree</t>
  </si>
  <si>
    <t>Ronce</t>
  </si>
  <si>
    <t xml:space="preserve">fruticosus x idaeus </t>
  </si>
  <si>
    <t xml:space="preserve">Buckingham Tayberry </t>
  </si>
  <si>
    <t xml:space="preserve">Loganberry </t>
  </si>
  <si>
    <t>Autumn bliss rr</t>
  </si>
  <si>
    <t>Fall gold j</t>
  </si>
  <si>
    <t>Golden everest jaune</t>
  </si>
  <si>
    <t>Héritage rr</t>
  </si>
  <si>
    <t>Jaune golden queen j</t>
  </si>
  <si>
    <t>Lloyd george r</t>
  </si>
  <si>
    <t>Mailling promise r</t>
  </si>
  <si>
    <t>September</t>
  </si>
  <si>
    <t>Sucrée de metz blanche</t>
  </si>
  <si>
    <t>Versailles</t>
  </si>
  <si>
    <t>Frambosier versailles</t>
  </si>
  <si>
    <t>Zeva rr</t>
  </si>
  <si>
    <t>tayberry</t>
  </si>
  <si>
    <t>Tayberry</t>
  </si>
  <si>
    <t>Betty Ashburner</t>
  </si>
  <si>
    <t>Rubus foenicolasus</t>
  </si>
  <si>
    <t>raisin du japon</t>
  </si>
  <si>
    <t>Raisin du japon</t>
  </si>
  <si>
    <t>repens</t>
  </si>
  <si>
    <t>Sarcococca</t>
  </si>
  <si>
    <t>ruscifolia</t>
  </si>
  <si>
    <t>Sarcocoque à feuilles de ruscus</t>
  </si>
  <si>
    <t xml:space="preserve"> hyacinthiflora </t>
  </si>
  <si>
    <t>pocahontas</t>
  </si>
  <si>
    <t>Lilas</t>
  </si>
  <si>
    <t>laciniata</t>
  </si>
  <si>
    <t>microphylla</t>
  </si>
  <si>
    <t>Superba</t>
  </si>
  <si>
    <t>Lilas à petites feuilles</t>
  </si>
  <si>
    <t>patula</t>
  </si>
  <si>
    <t>miss</t>
  </si>
  <si>
    <t>vulgaris</t>
  </si>
  <si>
    <t>Mme Lemoine</t>
  </si>
  <si>
    <t>Sensation</t>
  </si>
  <si>
    <t>vulgaris sensation</t>
  </si>
  <si>
    <t>Vulgaris sensation</t>
  </si>
  <si>
    <t xml:space="preserve">Syringa </t>
  </si>
  <si>
    <t>Katherine havemeyer</t>
  </si>
  <si>
    <t>Mme lemoine</t>
  </si>
  <si>
    <t xml:space="preserve">Tilia </t>
  </si>
  <si>
    <t>mongolica</t>
  </si>
  <si>
    <t>harvest gold</t>
  </si>
  <si>
    <t>Tilleul de mongolie</t>
  </si>
  <si>
    <t>Trachelospermum</t>
  </si>
  <si>
    <t>jasminoides</t>
  </si>
  <si>
    <t>Jasmin étoilé</t>
  </si>
  <si>
    <t>bodnantense</t>
  </si>
  <si>
    <t>Dawn</t>
  </si>
  <si>
    <t>carlcephalum</t>
  </si>
  <si>
    <t>carlesii</t>
  </si>
  <si>
    <t>aurora</t>
  </si>
  <si>
    <t>farreri</t>
  </si>
  <si>
    <t>plicatum</t>
  </si>
  <si>
    <t>shasta</t>
  </si>
  <si>
    <t xml:space="preserve">Vitis  </t>
  </si>
  <si>
    <t>muscat</t>
  </si>
  <si>
    <t>De Hambourg</t>
  </si>
  <si>
    <t>Vigne</t>
  </si>
  <si>
    <t>Yucca</t>
  </si>
  <si>
    <t>gloriosa</t>
  </si>
  <si>
    <t>Yukka</t>
  </si>
  <si>
    <t>Zelkova</t>
  </si>
  <si>
    <t>serrata</t>
  </si>
  <si>
    <t>Zelkova du japon</t>
  </si>
  <si>
    <t>October glory</t>
  </si>
  <si>
    <t>Érable rouge</t>
  </si>
  <si>
    <t>Callicarpa</t>
  </si>
  <si>
    <t>bodinerii</t>
  </si>
  <si>
    <t>profusion</t>
  </si>
  <si>
    <t>Arbre à bonbons</t>
  </si>
  <si>
    <t>bodinieri</t>
  </si>
  <si>
    <t>Profusion</t>
  </si>
  <si>
    <t>Callicarpe de bodinier</t>
  </si>
  <si>
    <t>Calycanthus</t>
  </si>
  <si>
    <t>fertilis</t>
  </si>
  <si>
    <t>Calycanthe</t>
  </si>
  <si>
    <t>Elegantissima</t>
  </si>
  <si>
    <t>Cornouiller de tartarie</t>
  </si>
  <si>
    <t>Cornouiller blanc</t>
  </si>
  <si>
    <t>controversa</t>
  </si>
  <si>
    <t>Cornouiller des pagodes</t>
  </si>
  <si>
    <t>kousa</t>
  </si>
  <si>
    <t>Cotoneaster</t>
  </si>
  <si>
    <t>dammeri</t>
  </si>
  <si>
    <t>Major</t>
  </si>
  <si>
    <t>Cotoneaster de dammer</t>
  </si>
  <si>
    <t>procumbens</t>
  </si>
  <si>
    <t>Streibs Findling</t>
  </si>
  <si>
    <t>Cotonéaster</t>
  </si>
  <si>
    <t>Cupressocyparis</t>
  </si>
  <si>
    <t>leylandii</t>
  </si>
  <si>
    <t>Clône Jpvl</t>
  </si>
  <si>
    <t>Cyprès de leyland</t>
  </si>
  <si>
    <t>Deutzia mince</t>
  </si>
  <si>
    <t xml:space="preserve">Viveleg </t>
  </si>
  <si>
    <t>Chalef de ebbinge</t>
  </si>
  <si>
    <t>pungens</t>
  </si>
  <si>
    <t>maculata</t>
  </si>
  <si>
    <t>Chalef piquant</t>
  </si>
  <si>
    <t>Oléastre à ombelles</t>
  </si>
  <si>
    <t>x ebbingei</t>
  </si>
  <si>
    <t>Compactus</t>
  </si>
  <si>
    <t>Euodia</t>
  </si>
  <si>
    <t>daniellii</t>
  </si>
  <si>
    <t xml:space="preserve">Arbre à miel </t>
  </si>
  <si>
    <t>Red Cascade</t>
  </si>
  <si>
    <t>Fusain d'europe</t>
  </si>
  <si>
    <t>Darts Blanket</t>
  </si>
  <si>
    <t>Fusain de fortune</t>
  </si>
  <si>
    <t>japonicus</t>
  </si>
  <si>
    <t>Microphyllus</t>
  </si>
  <si>
    <t>Fusain du japon</t>
  </si>
  <si>
    <t>Coolidge</t>
  </si>
  <si>
    <t>blanche</t>
  </si>
  <si>
    <t>brown turkey</t>
  </si>
  <si>
    <t>brunswick</t>
  </si>
  <si>
    <t>sollies</t>
  </si>
  <si>
    <t>bronxensis</t>
  </si>
  <si>
    <t xml:space="preserve">Forsythia </t>
  </si>
  <si>
    <t>marée</t>
  </si>
  <si>
    <t>Dor® courtasol (0.19)</t>
  </si>
  <si>
    <t>Forsythia</t>
  </si>
  <si>
    <t>x intermedia</t>
  </si>
  <si>
    <t>Marée D'or® Courtasol (0.19)</t>
  </si>
  <si>
    <t>Mini Gold</t>
  </si>
  <si>
    <t>Gardenia</t>
  </si>
  <si>
    <t xml:space="preserve">jasminoides </t>
  </si>
  <si>
    <t>kleims hardy</t>
  </si>
  <si>
    <t>Jasmin du cap</t>
  </si>
  <si>
    <t>pallida</t>
  </si>
  <si>
    <t>virginiana</t>
  </si>
  <si>
    <t>Hamamélis de virginie</t>
  </si>
  <si>
    <t>femelle</t>
  </si>
  <si>
    <t>male</t>
  </si>
  <si>
    <t>Pink Cloud</t>
  </si>
  <si>
    <t>Dutch</t>
  </si>
  <si>
    <t>Lavandin dutch</t>
  </si>
  <si>
    <t>Lavendula</t>
  </si>
  <si>
    <t xml:space="preserve">angustifolia </t>
  </si>
  <si>
    <t>Bleu</t>
  </si>
  <si>
    <t xml:space="preserve">Lavendula </t>
  </si>
  <si>
    <t>Grosso</t>
  </si>
  <si>
    <t>Lavandin</t>
  </si>
  <si>
    <t>Troène de californie</t>
  </si>
  <si>
    <t>Loganberry</t>
  </si>
  <si>
    <t>Lemon Beauty</t>
  </si>
  <si>
    <t>Chèvrefeuille arbustif</t>
  </si>
  <si>
    <t>Arnold Red</t>
  </si>
  <si>
    <t>Chèvrefeuille de tartarie</t>
  </si>
  <si>
    <t>chinense</t>
  </si>
  <si>
    <t xml:space="preserve">Jagoda Goji </t>
  </si>
  <si>
    <t>Lycet de chine</t>
  </si>
  <si>
    <t>heterophyllus</t>
  </si>
  <si>
    <t>Osmanthe à feuilles de houx</t>
  </si>
  <si>
    <t>x burkwoodii</t>
  </si>
  <si>
    <t>Osmanthe de burkwood</t>
  </si>
  <si>
    <t>uva-crispa</t>
  </si>
  <si>
    <t>Hinnomaki Green</t>
  </si>
  <si>
    <t>Groseillier à maquereau</t>
  </si>
  <si>
    <t>Hinnomaki Rot</t>
  </si>
  <si>
    <t>Triumf</t>
  </si>
  <si>
    <t>Haschberg</t>
  </si>
  <si>
    <t xml:space="preserve">2 l </t>
  </si>
  <si>
    <t>Tetradium</t>
  </si>
  <si>
    <t>danielii</t>
  </si>
  <si>
    <t>Arbre à miel</t>
  </si>
  <si>
    <t>Ugni</t>
  </si>
  <si>
    <t>molinae</t>
  </si>
  <si>
    <t>Goyavier du méxique</t>
  </si>
  <si>
    <t>Vaccinium</t>
  </si>
  <si>
    <t>macrocarpon</t>
  </si>
  <si>
    <t xml:space="preserve">Pilgrim </t>
  </si>
  <si>
    <t>Canneberge à gros fruits</t>
  </si>
  <si>
    <t>vitis idea</t>
  </si>
  <si>
    <t>Vitis idea</t>
  </si>
  <si>
    <t>Airelle</t>
  </si>
  <si>
    <t>Actinidia</t>
  </si>
  <si>
    <t>Issai</t>
  </si>
  <si>
    <t>Kiwaï</t>
  </si>
  <si>
    <t>fruitier grimpante</t>
  </si>
  <si>
    <t xml:space="preserve">arguta </t>
  </si>
  <si>
    <t>Ananasnaja  femelle</t>
  </si>
  <si>
    <t>fruitier grimpant</t>
  </si>
  <si>
    <t xml:space="preserve">Genewa femelle </t>
  </si>
  <si>
    <t>Issai auto-fertile</t>
  </si>
  <si>
    <t>Jumbo</t>
  </si>
  <si>
    <t xml:space="preserve">Jumbo femelle </t>
  </si>
  <si>
    <t xml:space="preserve">Lucy femelle </t>
  </si>
  <si>
    <t xml:space="preserve">Male mâle </t>
  </si>
  <si>
    <t xml:space="preserve">Weiki femelle </t>
  </si>
  <si>
    <t xml:space="preserve">Weiki mâle </t>
  </si>
  <si>
    <t>arguta mâle</t>
  </si>
  <si>
    <t>deliciosa</t>
  </si>
  <si>
    <t>Hayward</t>
  </si>
  <si>
    <t>Kiwi femelle actinidier</t>
  </si>
  <si>
    <t>Tomuri</t>
  </si>
  <si>
    <t>Kiwi mâle</t>
  </si>
  <si>
    <t xml:space="preserve">deliciosa </t>
  </si>
  <si>
    <t>Jenny</t>
  </si>
  <si>
    <t>Actinide de chine</t>
  </si>
  <si>
    <t>kolomikta</t>
  </si>
  <si>
    <t>Adam mâle</t>
  </si>
  <si>
    <t>Kiwi arctique</t>
  </si>
  <si>
    <t>Dr. Szymanowski auto-fertile</t>
  </si>
  <si>
    <t xml:space="preserve">purpurea </t>
  </si>
  <si>
    <t>Hardy Red femelle</t>
  </si>
  <si>
    <t>Ken's Red femelle</t>
  </si>
  <si>
    <t>Purpurna Sadowa femelle</t>
  </si>
  <si>
    <t>solissimo</t>
  </si>
  <si>
    <t>Kiwi autofertile à gros fruit</t>
  </si>
  <si>
    <t>Akebia</t>
  </si>
  <si>
    <t>quinata</t>
  </si>
  <si>
    <t>Akébie à cinq feuilles</t>
  </si>
  <si>
    <t>Honeywood</t>
  </si>
  <si>
    <t>Amélanchier à feuilles d'aulne</t>
  </si>
  <si>
    <t>Martin</t>
  </si>
  <si>
    <t>Northline</t>
  </si>
  <si>
    <t>Almélanchier du canada</t>
  </si>
  <si>
    <t>Smoky</t>
  </si>
  <si>
    <t>Thiessen</t>
  </si>
  <si>
    <t>Arbutus</t>
  </si>
  <si>
    <t>unedo</t>
  </si>
  <si>
    <t>Atlantic</t>
  </si>
  <si>
    <t>Arbousier</t>
  </si>
  <si>
    <t>Arbre à fraises</t>
  </si>
  <si>
    <t>floridus</t>
  </si>
  <si>
    <t>Arbre pompadour</t>
  </si>
  <si>
    <t xml:space="preserve">Clematis </t>
  </si>
  <si>
    <t>macropetala</t>
  </si>
  <si>
    <t>Albina Plena</t>
  </si>
  <si>
    <t>Clématite</t>
  </si>
  <si>
    <t xml:space="preserve">Bill Mc'kenzie </t>
  </si>
  <si>
    <t>Błękitny Anioł</t>
  </si>
  <si>
    <t xml:space="preserve">Cassandra </t>
  </si>
  <si>
    <t xml:space="preserve">Purple Spider </t>
  </si>
  <si>
    <t xml:space="preserve">kamtchatica </t>
  </si>
  <si>
    <t xml:space="preserve">Bakczarskij Velikan </t>
  </si>
  <si>
    <t xml:space="preserve">Berta </t>
  </si>
  <si>
    <t xml:space="preserve">Brązowa </t>
  </si>
  <si>
    <t xml:space="preserve">Czarna </t>
  </si>
  <si>
    <t xml:space="preserve">Docz Velikana </t>
  </si>
  <si>
    <t>Honeybee</t>
  </si>
  <si>
    <t>Indigo Gem</t>
  </si>
  <si>
    <t xml:space="preserve">Jolanta </t>
  </si>
  <si>
    <t>Jugana</t>
  </si>
  <si>
    <t xml:space="preserve">Leningradskij Velikan </t>
  </si>
  <si>
    <t xml:space="preserve">Nimfa </t>
  </si>
  <si>
    <t xml:space="preserve">Sinoglaska </t>
  </si>
  <si>
    <t>Vostorg</t>
  </si>
  <si>
    <t xml:space="preserve">Wereteno </t>
  </si>
  <si>
    <t xml:space="preserve">Wojtek </t>
  </si>
  <si>
    <t xml:space="preserve">Zielona </t>
  </si>
  <si>
    <t>Zojka</t>
  </si>
  <si>
    <t>corymbosum</t>
  </si>
  <si>
    <t>Bluegold</t>
  </si>
  <si>
    <t>Myrtille arbustive</t>
  </si>
  <si>
    <t>Bonus</t>
  </si>
  <si>
    <t>Collins</t>
  </si>
  <si>
    <t>denise blue</t>
  </si>
  <si>
    <t>Duke</t>
  </si>
  <si>
    <t xml:space="preserve">Elliott </t>
  </si>
  <si>
    <t>Ivanohé</t>
  </si>
  <si>
    <t>Nelson</t>
  </si>
  <si>
    <t>Patriot</t>
  </si>
  <si>
    <t>pink lemonade</t>
  </si>
  <si>
    <t>Spartan</t>
  </si>
  <si>
    <t xml:space="preserve">Vitis </t>
  </si>
  <si>
    <t>vinifera</t>
  </si>
  <si>
    <t xml:space="preserve">Iza Zaliwska </t>
  </si>
  <si>
    <t>Kodrianka</t>
  </si>
  <si>
    <t>Lidia</t>
  </si>
  <si>
    <t xml:space="preserve">Nero </t>
  </si>
  <si>
    <t>chenaultii</t>
  </si>
  <si>
    <t xml:space="preserve"> microphylia superba</t>
  </si>
  <si>
    <t>Microphylia superba</t>
  </si>
  <si>
    <t>Bois rose rr</t>
  </si>
  <si>
    <t>meeker R</t>
  </si>
  <si>
    <t>Paris</t>
  </si>
  <si>
    <t>Framboisier paris</t>
  </si>
  <si>
    <t>Tulameen rr</t>
  </si>
  <si>
    <t>ronce</t>
  </si>
  <si>
    <t>hirtus</t>
  </si>
  <si>
    <t>lochness</t>
  </si>
  <si>
    <t xml:space="preserve">ronce </t>
  </si>
  <si>
    <t>thornless evergreen</t>
  </si>
  <si>
    <t>ronce sans épine</t>
  </si>
  <si>
    <t>Thorn free</t>
  </si>
  <si>
    <t>Big pearl</t>
  </si>
  <si>
    <t>Blue crop</t>
  </si>
  <si>
    <t xml:space="preserve">Brigitta </t>
  </si>
  <si>
    <t xml:space="preserve">Chandler </t>
  </si>
  <si>
    <t xml:space="preserve">Darrow </t>
  </si>
  <si>
    <t xml:space="preserve">Early Blue </t>
  </si>
  <si>
    <t>Elisabeth</t>
  </si>
  <si>
    <t>Legacy</t>
  </si>
  <si>
    <t>rubel</t>
  </si>
  <si>
    <t>europeen</t>
  </si>
  <si>
    <t>Myrtiller</t>
  </si>
  <si>
    <t>Vitis</t>
  </si>
  <si>
    <t>chasselat</t>
  </si>
  <si>
    <t>Doré</t>
  </si>
  <si>
    <t>Vaccicium: Possibilité d'avoir des myrtillers bio en réservant 6 mois à l'avance…pour l'instant c'est essentiellement de l'achat revente</t>
  </si>
  <si>
    <t>étant donné que nous ne sommes pas sûr de pouvoir vous fournir les plantes indiqués dans cette page, il n'y a pas de système de règlement à l'avance,</t>
  </si>
  <si>
    <t>ni remise. Ce sera à voir sur place. Merci :)</t>
  </si>
  <si>
    <t>white proffusion</t>
  </si>
  <si>
    <t>stock limité</t>
  </si>
  <si>
    <t>ATTENTION ! La disponibilité de ces plants est ''à vérifier''  , vous pourrez les réserver pour l'année suivante !</t>
  </si>
  <si>
    <t>ça pousse</t>
  </si>
  <si>
    <t xml:space="preserve">mais il y a un fort pourcentage d'incertitude concernant leur disponibilité </t>
  </si>
  <si>
    <r>
      <t xml:space="preserve">préparer. DOSSIER CI-DESSOUS intitulé </t>
    </r>
    <r>
      <rPr>
        <b/>
        <i/>
        <sz val="20"/>
        <color indexed="8"/>
        <rFont val="Calibri"/>
        <family val="2"/>
      </rPr>
      <t>"Bon de commande" (en vert)</t>
    </r>
    <r>
      <rPr>
        <sz val="16"/>
        <color indexed="8"/>
        <rFont val="Calibri"/>
        <family val="2"/>
      </rPr>
      <t>,</t>
    </r>
  </si>
  <si>
    <t>Vous serez impressionnés par le rapport qualité/ prix de ce que nous proposons.</t>
  </si>
  <si>
    <t xml:space="preserve">Si vous commandez des plants de haie ou des plants forestiers en quantité, </t>
  </si>
  <si>
    <t xml:space="preserve">nous pouvons vous faire encore plus de remise que ce qui est dans le tableau. </t>
  </si>
  <si>
    <t xml:space="preserve">N'hésitez pas à nous raconter vos projets ! </t>
  </si>
  <si>
    <t>Les tarifs sont dégressifs selon les quantités, toutes variétés confondues.</t>
  </si>
  <si>
    <t>Tarifs</t>
  </si>
  <si>
    <r>
      <t>les onglets "</t>
    </r>
    <r>
      <rPr>
        <i/>
        <sz val="16"/>
        <color indexed="8"/>
        <rFont val="Calibri"/>
        <family val="2"/>
      </rPr>
      <t>sur commande</t>
    </r>
    <r>
      <rPr>
        <sz val="16"/>
        <color indexed="8"/>
        <rFont val="Calibri"/>
        <family val="2"/>
      </rPr>
      <t xml:space="preserve">" et </t>
    </r>
    <r>
      <rPr>
        <i/>
        <sz val="16"/>
        <color indexed="8"/>
        <rFont val="Calibri"/>
        <family val="2"/>
      </rPr>
      <t>"hiver prochain"</t>
    </r>
    <r>
      <rPr>
        <sz val="16"/>
        <color indexed="8"/>
        <rFont val="Calibri"/>
        <family val="2"/>
      </rPr>
      <t xml:space="preserve"> fonctionnent aussi </t>
    </r>
  </si>
  <si>
    <t>Les expéditions se font la première semaine de janvier, puis début février seulement</t>
  </si>
  <si>
    <t xml:space="preserve">  </t>
  </si>
  <si>
    <t>.-2%   -3%   -5%    -9%    -13%    -15%    nous contacter</t>
  </si>
  <si>
    <t>10+   25+   50+    100+   200+   300+   et plus</t>
  </si>
  <si>
    <t>stock limité NB</t>
  </si>
  <si>
    <t>Nous expédions en racines nues uniquement, pas de godets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</si>
</sst>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17"/>
      <name val="Calibri"/>
      <family val="2"/>
    </font>
    <font>
      <sz val="1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9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10"/>
      <name val="Calibri"/>
      <family val="2"/>
    </font>
    <font>
      <b/>
      <sz val="20"/>
      <color indexed="4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i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0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right" vertical="center"/>
    </xf>
    <xf numFmtId="0" fontId="3" fillId="36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33" borderId="0" xfId="0" applyFont="1" applyFill="1" applyBorder="1" applyAlignment="1">
      <alignment horizontal="left"/>
    </xf>
    <xf numFmtId="0" fontId="6" fillId="37" borderId="12" xfId="0" applyFont="1" applyFill="1" applyBorder="1" applyAlignment="1">
      <alignment horizontal="center"/>
    </xf>
    <xf numFmtId="0" fontId="12" fillId="38" borderId="0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left" vertical="center"/>
    </xf>
    <xf numFmtId="0" fontId="12" fillId="39" borderId="12" xfId="0" applyFont="1" applyFill="1" applyBorder="1" applyAlignment="1">
      <alignment horizontal="right" vertical="top"/>
    </xf>
    <xf numFmtId="0" fontId="12" fillId="40" borderId="0" xfId="0" applyFont="1" applyFill="1" applyBorder="1" applyAlignment="1">
      <alignment horizontal="left"/>
    </xf>
    <xf numFmtId="0" fontId="12" fillId="4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33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10" fillId="39" borderId="14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right" vertical="top"/>
    </xf>
    <xf numFmtId="0" fontId="6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3" fillId="37" borderId="0" xfId="0" applyFont="1" applyFill="1" applyAlignment="1">
      <alignment/>
    </xf>
    <xf numFmtId="0" fontId="14" fillId="38" borderId="0" xfId="0" applyFont="1" applyFill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right"/>
    </xf>
    <xf numFmtId="0" fontId="12" fillId="40" borderId="0" xfId="0" applyFont="1" applyFill="1" applyBorder="1" applyAlignment="1">
      <alignment horizontal="left" vertical="top" wrapText="1"/>
    </xf>
    <xf numFmtId="0" fontId="15" fillId="41" borderId="16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41" borderId="0" xfId="0" applyFont="1" applyFill="1" applyBorder="1" applyAlignment="1">
      <alignment/>
    </xf>
    <xf numFmtId="0" fontId="15" fillId="42" borderId="0" xfId="0" applyFont="1" applyFill="1" applyBorder="1" applyAlignment="1">
      <alignment/>
    </xf>
    <xf numFmtId="0" fontId="15" fillId="43" borderId="0" xfId="0" applyFont="1" applyFill="1" applyBorder="1" applyAlignment="1">
      <alignment horizontal="center"/>
    </xf>
    <xf numFmtId="0" fontId="15" fillId="39" borderId="17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right"/>
    </xf>
    <xf numFmtId="0" fontId="15" fillId="44" borderId="0" xfId="0" applyFont="1" applyFill="1" applyBorder="1" applyAlignment="1">
      <alignment horizontal="center"/>
    </xf>
    <xf numFmtId="0" fontId="15" fillId="44" borderId="0" xfId="0" applyFont="1" applyFill="1" applyBorder="1" applyAlignment="1">
      <alignment horizontal="center" vertical="top"/>
    </xf>
    <xf numFmtId="0" fontId="16" fillId="45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/>
    </xf>
    <xf numFmtId="0" fontId="16" fillId="0" borderId="0" xfId="0" applyFont="1" applyAlignment="1">
      <alignment/>
    </xf>
    <xf numFmtId="49" fontId="15" fillId="41" borderId="16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0" fontId="15" fillId="46" borderId="0" xfId="0" applyFont="1" applyFill="1" applyAlignment="1">
      <alignment horizontal="center"/>
    </xf>
    <xf numFmtId="0" fontId="16" fillId="45" borderId="0" xfId="0" applyFont="1" applyFill="1" applyAlignment="1">
      <alignment horizontal="center"/>
    </xf>
    <xf numFmtId="0" fontId="17" fillId="42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8" fillId="45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41" borderId="0" xfId="0" applyFont="1" applyFill="1" applyBorder="1" applyAlignment="1">
      <alignment/>
    </xf>
    <xf numFmtId="0" fontId="16" fillId="45" borderId="11" xfId="0" applyFont="1" applyFill="1" applyBorder="1" applyAlignment="1">
      <alignment horizontal="center"/>
    </xf>
    <xf numFmtId="0" fontId="17" fillId="41" borderId="16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41" borderId="0" xfId="0" applyFont="1" applyFill="1" applyAlignment="1">
      <alignment/>
    </xf>
    <xf numFmtId="0" fontId="15" fillId="42" borderId="0" xfId="0" applyFont="1" applyFill="1" applyAlignment="1">
      <alignment/>
    </xf>
    <xf numFmtId="0" fontId="15" fillId="43" borderId="0" xfId="0" applyFont="1" applyFill="1" applyAlignment="1">
      <alignment horizontal="center"/>
    </xf>
    <xf numFmtId="0" fontId="15" fillId="44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44" borderId="18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5" fillId="45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5" fillId="45" borderId="0" xfId="0" applyFont="1" applyFill="1" applyBorder="1" applyAlignment="1">
      <alignment horizontal="center"/>
    </xf>
    <xf numFmtId="0" fontId="17" fillId="43" borderId="0" xfId="50" applyFont="1" applyFill="1" applyBorder="1" applyAlignment="1">
      <alignment horizontal="center"/>
      <protection/>
    </xf>
    <xf numFmtId="0" fontId="15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41" borderId="16" xfId="50" applyFont="1" applyFill="1" applyBorder="1">
      <alignment/>
      <protection/>
    </xf>
    <xf numFmtId="0" fontId="17" fillId="33" borderId="0" xfId="50" applyFont="1" applyFill="1" applyBorder="1">
      <alignment/>
      <protection/>
    </xf>
    <xf numFmtId="0" fontId="17" fillId="41" borderId="0" xfId="50" applyFont="1" applyFill="1" applyBorder="1">
      <alignment/>
      <protection/>
    </xf>
    <xf numFmtId="0" fontId="17" fillId="42" borderId="0" xfId="50" applyFont="1" applyFill="1" applyBorder="1">
      <alignment/>
      <protection/>
    </xf>
    <xf numFmtId="0" fontId="17" fillId="43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6" fillId="41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4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44" borderId="0" xfId="0" applyFont="1" applyFill="1" applyBorder="1" applyAlignment="1">
      <alignment horizontal="center" vertical="top"/>
    </xf>
    <xf numFmtId="0" fontId="7" fillId="45" borderId="0" xfId="0" applyFont="1" applyFill="1" applyBorder="1" applyAlignment="1">
      <alignment horizontal="center"/>
    </xf>
    <xf numFmtId="0" fontId="17" fillId="44" borderId="0" xfId="0" applyFont="1" applyFill="1" applyBorder="1" applyAlignment="1">
      <alignment horizontal="center"/>
    </xf>
    <xf numFmtId="0" fontId="17" fillId="42" borderId="0" xfId="0" applyFont="1" applyFill="1" applyAlignment="1">
      <alignment/>
    </xf>
    <xf numFmtId="0" fontId="3" fillId="33" borderId="19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3" fillId="33" borderId="19" xfId="0" applyFont="1" applyFill="1" applyBorder="1" applyAlignment="1">
      <alignment/>
    </xf>
    <xf numFmtId="0" fontId="19" fillId="39" borderId="20" xfId="0" applyFont="1" applyFill="1" applyBorder="1" applyAlignment="1">
      <alignment/>
    </xf>
    <xf numFmtId="0" fontId="19" fillId="39" borderId="21" xfId="0" applyFont="1" applyFill="1" applyBorder="1" applyAlignment="1">
      <alignment/>
    </xf>
    <xf numFmtId="0" fontId="2" fillId="39" borderId="21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10" fontId="16" fillId="33" borderId="0" xfId="0" applyNumberFormat="1" applyFont="1" applyFill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0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21" fillId="39" borderId="0" xfId="0" applyFont="1" applyFill="1" applyBorder="1" applyAlignment="1">
      <alignment horizontal="left"/>
    </xf>
    <xf numFmtId="0" fontId="13" fillId="39" borderId="0" xfId="0" applyFont="1" applyFill="1" applyAlignment="1">
      <alignment horizontal="right"/>
    </xf>
    <xf numFmtId="0" fontId="13" fillId="39" borderId="0" xfId="0" applyFont="1" applyFill="1" applyAlignment="1">
      <alignment horizontal="center" vertical="top"/>
    </xf>
    <xf numFmtId="0" fontId="13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6" fillId="39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  <xf numFmtId="0" fontId="19" fillId="39" borderId="0" xfId="0" applyFont="1" applyFill="1" applyAlignment="1">
      <alignment horizontal="center"/>
    </xf>
    <xf numFmtId="0" fontId="19" fillId="39" borderId="0" xfId="0" applyFont="1" applyFill="1" applyAlignment="1">
      <alignment horizontal="right"/>
    </xf>
    <xf numFmtId="9" fontId="22" fillId="39" borderId="0" xfId="0" applyNumberFormat="1" applyFont="1" applyFill="1" applyAlignment="1">
      <alignment horizontal="center"/>
    </xf>
    <xf numFmtId="9" fontId="22" fillId="39" borderId="0" xfId="0" applyNumberFormat="1" applyFont="1" applyFill="1" applyAlignment="1">
      <alignment horizontal="right"/>
    </xf>
    <xf numFmtId="9" fontId="22" fillId="39" borderId="0" xfId="0" applyNumberFormat="1" applyFont="1" applyFill="1" applyAlignment="1">
      <alignment/>
    </xf>
    <xf numFmtId="9" fontId="19" fillId="39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35" borderId="0" xfId="0" applyFont="1" applyFill="1" applyAlignment="1">
      <alignment/>
    </xf>
    <xf numFmtId="0" fontId="27" fillId="0" borderId="0" xfId="0" applyFont="1" applyAlignment="1">
      <alignment horizontal="center"/>
    </xf>
    <xf numFmtId="0" fontId="3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11" xfId="0" applyFont="1" applyFill="1" applyBorder="1" applyAlignment="1">
      <alignment/>
    </xf>
    <xf numFmtId="0" fontId="3" fillId="0" borderId="0" xfId="0" applyFont="1" applyAlignment="1">
      <alignment/>
    </xf>
    <xf numFmtId="0" fontId="12" fillId="43" borderId="0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top"/>
    </xf>
    <xf numFmtId="0" fontId="14" fillId="39" borderId="14" xfId="0" applyFont="1" applyFill="1" applyBorder="1" applyAlignment="1">
      <alignment horizontal="center"/>
    </xf>
    <xf numFmtId="0" fontId="12" fillId="39" borderId="0" xfId="0" applyFont="1" applyFill="1" applyBorder="1" applyAlignment="1">
      <alignment horizontal="center" vertical="top"/>
    </xf>
    <xf numFmtId="0" fontId="12" fillId="33" borderId="15" xfId="0" applyFont="1" applyFill="1" applyBorder="1" applyAlignment="1">
      <alignment horizontal="center"/>
    </xf>
    <xf numFmtId="0" fontId="29" fillId="44" borderId="0" xfId="0" applyFont="1" applyFill="1" applyBorder="1" applyAlignment="1">
      <alignment horizontal="center"/>
    </xf>
    <xf numFmtId="0" fontId="15" fillId="46" borderId="0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44" borderId="26" xfId="0" applyFont="1" applyFill="1" applyBorder="1" applyAlignment="1">
      <alignment horizontal="center"/>
    </xf>
    <xf numFmtId="0" fontId="15" fillId="44" borderId="27" xfId="0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0" fontId="17" fillId="44" borderId="27" xfId="0" applyFont="1" applyFill="1" applyBorder="1" applyAlignment="1">
      <alignment horizontal="center"/>
    </xf>
    <xf numFmtId="0" fontId="17" fillId="44" borderId="26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45" borderId="11" xfId="0" applyFont="1" applyFill="1" applyBorder="1" applyAlignment="1">
      <alignment horizontal="center"/>
    </xf>
    <xf numFmtId="0" fontId="17" fillId="44" borderId="26" xfId="50" applyFont="1" applyFill="1" applyBorder="1" applyAlignment="1">
      <alignment horizontal="center"/>
      <protection/>
    </xf>
    <xf numFmtId="0" fontId="17" fillId="46" borderId="0" xfId="0" applyFont="1" applyFill="1" applyAlignment="1">
      <alignment horizontal="center"/>
    </xf>
    <xf numFmtId="0" fontId="16" fillId="41" borderId="0" xfId="0" applyFont="1" applyFill="1" applyBorder="1" applyAlignment="1">
      <alignment/>
    </xf>
    <xf numFmtId="0" fontId="16" fillId="42" borderId="0" xfId="0" applyFont="1" applyFill="1" applyBorder="1" applyAlignment="1">
      <alignment/>
    </xf>
    <xf numFmtId="0" fontId="16" fillId="4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44" borderId="26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7" fillId="41" borderId="0" xfId="0" applyFont="1" applyFill="1" applyAlignment="1">
      <alignment horizontal="left" vertical="center"/>
    </xf>
    <xf numFmtId="0" fontId="15" fillId="41" borderId="0" xfId="0" applyFont="1" applyFill="1" applyBorder="1" applyAlignment="1">
      <alignment vertical="center"/>
    </xf>
    <xf numFmtId="0" fontId="15" fillId="41" borderId="0" xfId="0" applyFont="1" applyFill="1" applyAlignment="1">
      <alignment vertical="center"/>
    </xf>
    <xf numFmtId="0" fontId="15" fillId="34" borderId="0" xfId="0" applyFont="1" applyFill="1" applyBorder="1" applyAlignment="1">
      <alignment horizontal="center"/>
    </xf>
    <xf numFmtId="0" fontId="17" fillId="41" borderId="0" xfId="0" applyFont="1" applyFill="1" applyAlignment="1">
      <alignment vertical="center"/>
    </xf>
    <xf numFmtId="0" fontId="15" fillId="33" borderId="16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1" fillId="39" borderId="0" xfId="0" applyFont="1" applyFill="1" applyAlignment="1">
      <alignment horizontal="center"/>
    </xf>
    <xf numFmtId="0" fontId="3" fillId="39" borderId="0" xfId="0" applyFont="1" applyFill="1" applyAlignment="1">
      <alignment/>
    </xf>
    <xf numFmtId="0" fontId="27" fillId="39" borderId="0" xfId="0" applyFont="1" applyFill="1" applyAlignment="1">
      <alignment/>
    </xf>
    <xf numFmtId="0" fontId="28" fillId="39" borderId="0" xfId="0" applyFont="1" applyFill="1" applyAlignment="1">
      <alignment/>
    </xf>
    <xf numFmtId="0" fontId="27" fillId="39" borderId="0" xfId="0" applyFont="1" applyFill="1" applyAlignment="1">
      <alignment horizontal="center"/>
    </xf>
    <xf numFmtId="0" fontId="15" fillId="33" borderId="14" xfId="0" applyFont="1" applyFill="1" applyBorder="1" applyAlignment="1">
      <alignment horizontal="right"/>
    </xf>
    <xf numFmtId="0" fontId="3" fillId="47" borderId="0" xfId="0" applyFont="1" applyFill="1" applyAlignment="1">
      <alignment/>
    </xf>
    <xf numFmtId="0" fontId="32" fillId="48" borderId="0" xfId="0" applyFont="1" applyFill="1" applyAlignment="1">
      <alignment vertical="center"/>
    </xf>
    <xf numFmtId="0" fontId="5" fillId="48" borderId="0" xfId="0" applyFont="1" applyFill="1" applyAlignment="1">
      <alignment/>
    </xf>
    <xf numFmtId="0" fontId="5" fillId="48" borderId="0" xfId="0" applyFont="1" applyFill="1" applyAlignment="1">
      <alignment vertical="center"/>
    </xf>
    <xf numFmtId="0" fontId="33" fillId="39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2" fillId="49" borderId="0" xfId="0" applyFont="1" applyFill="1" applyAlignment="1">
      <alignment/>
    </xf>
    <xf numFmtId="0" fontId="3" fillId="49" borderId="0" xfId="0" applyFont="1" applyFill="1" applyAlignment="1">
      <alignment/>
    </xf>
    <xf numFmtId="0" fontId="33" fillId="39" borderId="0" xfId="0" applyFont="1" applyFill="1" applyAlignment="1">
      <alignment horizontal="left"/>
    </xf>
    <xf numFmtId="9" fontId="14" fillId="39" borderId="0" xfId="0" applyNumberFormat="1" applyFont="1" applyFill="1" applyAlignment="1">
      <alignment horizontal="left"/>
    </xf>
    <xf numFmtId="0" fontId="15" fillId="33" borderId="28" xfId="0" applyFont="1" applyFill="1" applyBorder="1" applyAlignment="1">
      <alignment horizontal="center"/>
    </xf>
    <xf numFmtId="0" fontId="15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6" fillId="33" borderId="30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7" fillId="44" borderId="27" xfId="50" applyFont="1" applyFill="1" applyBorder="1" applyAlignment="1">
      <alignment horizontal="center"/>
      <protection/>
    </xf>
    <xf numFmtId="0" fontId="6" fillId="33" borderId="14" xfId="0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3CDDD"/>
      <rgbColor rgb="00808080"/>
      <rgbColor rgb="009999FF"/>
      <rgbColor rgb="00993366"/>
      <rgbColor rgb="00FFFFCC"/>
      <rgbColor rgb="00FCD5B4"/>
      <rgbColor rgb="00660066"/>
      <rgbColor rgb="00FF8080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I50"/>
  <sheetViews>
    <sheetView tabSelected="1" zoomScalePageLayoutView="0" workbookViewId="0" topLeftCell="A23">
      <selection activeCell="B35" sqref="B35"/>
    </sheetView>
  </sheetViews>
  <sheetFormatPr defaultColWidth="11.421875" defaultRowHeight="15"/>
  <cols>
    <col min="1" max="1" width="102.8515625" style="0" customWidth="1"/>
  </cols>
  <sheetData>
    <row r="1" ht="21">
      <c r="A1" s="1" t="s">
        <v>0</v>
      </c>
    </row>
    <row r="2" ht="21">
      <c r="A2" s="2" t="s">
        <v>1</v>
      </c>
    </row>
    <row r="3" ht="21">
      <c r="A3" s="2" t="s">
        <v>2</v>
      </c>
    </row>
    <row r="4" ht="26.25">
      <c r="A4" s="2" t="s">
        <v>1348</v>
      </c>
    </row>
    <row r="5" ht="21">
      <c r="A5" s="2" t="s">
        <v>1355</v>
      </c>
    </row>
    <row r="6" ht="21">
      <c r="A6" s="3" t="s">
        <v>1347</v>
      </c>
    </row>
    <row r="7" ht="21">
      <c r="A7" s="3"/>
    </row>
    <row r="8" ht="21">
      <c r="A8" s="4" t="s">
        <v>3</v>
      </c>
    </row>
    <row r="9" ht="21">
      <c r="A9" s="5" t="s">
        <v>4</v>
      </c>
    </row>
    <row r="10" ht="21">
      <c r="A10" s="5" t="s">
        <v>5</v>
      </c>
    </row>
    <row r="11" ht="21">
      <c r="A11" s="5" t="s">
        <v>6</v>
      </c>
    </row>
    <row r="12" ht="21">
      <c r="A12" s="5" t="s">
        <v>7</v>
      </c>
    </row>
    <row r="13" ht="21">
      <c r="A13" s="5" t="s">
        <v>8</v>
      </c>
    </row>
    <row r="14" ht="21">
      <c r="A14" s="5"/>
    </row>
    <row r="15" ht="21">
      <c r="A15" s="195" t="s">
        <v>9</v>
      </c>
    </row>
    <row r="16" ht="21">
      <c r="A16" s="196" t="s">
        <v>10</v>
      </c>
    </row>
    <row r="17" ht="21">
      <c r="A17" s="196" t="s">
        <v>11</v>
      </c>
    </row>
    <row r="18" ht="21">
      <c r="A18" s="196" t="s">
        <v>12</v>
      </c>
    </row>
    <row r="19" ht="21">
      <c r="A19" s="196"/>
    </row>
    <row r="20" ht="21">
      <c r="A20" s="4" t="s">
        <v>13</v>
      </c>
    </row>
    <row r="21" ht="21">
      <c r="A21" s="5" t="s">
        <v>14</v>
      </c>
    </row>
    <row r="22" ht="21">
      <c r="A22" s="5" t="s">
        <v>15</v>
      </c>
    </row>
    <row r="23" ht="21">
      <c r="A23" s="5" t="s">
        <v>16</v>
      </c>
    </row>
    <row r="24" ht="21">
      <c r="A24" s="5" t="s">
        <v>17</v>
      </c>
    </row>
    <row r="25" s="7" customFormat="1" ht="15">
      <c r="A25" s="6" t="s">
        <v>18</v>
      </c>
    </row>
    <row r="26" s="7" customFormat="1" ht="15">
      <c r="A26" s="6" t="s">
        <v>19</v>
      </c>
    </row>
    <row r="27" s="7" customFormat="1" ht="15">
      <c r="A27" s="6" t="s">
        <v>20</v>
      </c>
    </row>
    <row r="28" s="7" customFormat="1" ht="15">
      <c r="A28" s="6" t="s">
        <v>21</v>
      </c>
    </row>
    <row r="29" ht="21">
      <c r="A29" s="5" t="s">
        <v>22</v>
      </c>
    </row>
    <row r="30" ht="21">
      <c r="A30" s="5"/>
    </row>
    <row r="31" ht="21">
      <c r="A31" s="1" t="s">
        <v>23</v>
      </c>
    </row>
    <row r="32" ht="21">
      <c r="A32" s="2" t="s">
        <v>24</v>
      </c>
    </row>
    <row r="33" ht="21">
      <c r="A33" s="2" t="s">
        <v>25</v>
      </c>
    </row>
    <row r="34" ht="21">
      <c r="A34" s="2" t="s">
        <v>26</v>
      </c>
    </row>
    <row r="35" ht="21">
      <c r="A35" s="1" t="s">
        <v>27</v>
      </c>
    </row>
    <row r="36" ht="21">
      <c r="A36" s="2" t="s">
        <v>1356</v>
      </c>
    </row>
    <row r="37" ht="21">
      <c r="A37" s="2" t="s">
        <v>1361</v>
      </c>
    </row>
    <row r="38" ht="21">
      <c r="A38" s="2"/>
    </row>
    <row r="39" ht="21">
      <c r="A39" s="190" t="s">
        <v>1354</v>
      </c>
    </row>
    <row r="40" ht="21">
      <c r="A40" s="190" t="s">
        <v>1353</v>
      </c>
    </row>
    <row r="41" ht="21">
      <c r="A41" s="192" t="s">
        <v>1349</v>
      </c>
    </row>
    <row r="42" ht="21">
      <c r="A42" s="192" t="s">
        <v>1350</v>
      </c>
    </row>
    <row r="43" ht="21">
      <c r="A43" s="191" t="s">
        <v>1351</v>
      </c>
    </row>
    <row r="44" ht="21">
      <c r="A44" s="192" t="s">
        <v>1352</v>
      </c>
    </row>
    <row r="45" ht="21">
      <c r="A45" s="189"/>
    </row>
    <row r="46" spans="1:9" s="194" customFormat="1" ht="23.25">
      <c r="A46" s="193" t="s">
        <v>484</v>
      </c>
      <c r="B46"/>
      <c r="C46"/>
      <c r="D46"/>
      <c r="E46"/>
      <c r="F46"/>
      <c r="G46"/>
      <c r="H46"/>
      <c r="I46"/>
    </row>
    <row r="47" spans="1:9" s="194" customFormat="1" ht="23.25">
      <c r="A47" s="125"/>
      <c r="B47"/>
      <c r="C47"/>
      <c r="D47"/>
      <c r="E47"/>
      <c r="F47"/>
      <c r="G47"/>
      <c r="H47"/>
      <c r="I47"/>
    </row>
    <row r="48" spans="1:9" s="194" customFormat="1" ht="23.25">
      <c r="A48" s="197" t="s">
        <v>1359</v>
      </c>
      <c r="B48"/>
      <c r="C48"/>
      <c r="D48"/>
      <c r="E48"/>
      <c r="F48"/>
      <c r="G48"/>
      <c r="H48"/>
      <c r="I48"/>
    </row>
    <row r="49" spans="1:9" s="194" customFormat="1" ht="23.25">
      <c r="A49" s="198" t="s">
        <v>1358</v>
      </c>
      <c r="B49"/>
      <c r="C49"/>
      <c r="D49"/>
      <c r="E49"/>
      <c r="F49"/>
      <c r="G49"/>
      <c r="H49"/>
      <c r="I49"/>
    </row>
    <row r="50" ht="15">
      <c r="A50" t="s">
        <v>1357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U156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:IV22"/>
    </sheetView>
  </sheetViews>
  <sheetFormatPr defaultColWidth="19.421875" defaultRowHeight="12.75" customHeight="1"/>
  <cols>
    <col min="1" max="1" width="15.00390625" style="8" customWidth="1"/>
    <col min="2" max="3" width="18.8515625" style="8" customWidth="1"/>
    <col min="4" max="4" width="20.7109375" style="9" customWidth="1"/>
    <col min="5" max="5" width="8.140625" style="10" customWidth="1"/>
    <col min="6" max="6" width="15.421875" style="10" customWidth="1"/>
    <col min="7" max="7" width="10.7109375" style="11" customWidth="1"/>
    <col min="8" max="8" width="11.00390625" style="12" customWidth="1"/>
    <col min="9" max="9" width="10.28125" style="13" customWidth="1"/>
    <col min="10" max="10" width="19.8515625" style="10" customWidth="1"/>
    <col min="11" max="11" width="14.421875" style="10" customWidth="1"/>
    <col min="12" max="12" width="12.57421875" style="10" customWidth="1"/>
    <col min="13" max="13" width="16.57421875" style="10" customWidth="1"/>
    <col min="14" max="14" width="19.8515625" style="10" customWidth="1"/>
    <col min="15" max="15" width="18.00390625" style="10" customWidth="1"/>
    <col min="16" max="16" width="16.421875" style="10" customWidth="1"/>
    <col min="17" max="102" width="17.8515625" style="14" customWidth="1"/>
    <col min="103" max="16384" width="19.421875" style="14" customWidth="1"/>
  </cols>
  <sheetData>
    <row r="1" spans="1:17" s="24" customFormat="1" ht="24.75" customHeight="1">
      <c r="A1" s="15" t="s">
        <v>28</v>
      </c>
      <c r="B1" s="16"/>
      <c r="C1" s="16"/>
      <c r="D1" s="17"/>
      <c r="E1" s="18"/>
      <c r="F1" s="18"/>
      <c r="G1" s="19"/>
      <c r="H1" s="20"/>
      <c r="I1" s="20"/>
      <c r="J1" s="21"/>
      <c r="K1" s="21"/>
      <c r="L1" s="21"/>
      <c r="M1" s="21"/>
      <c r="N1" s="21"/>
      <c r="O1" s="21"/>
      <c r="P1" s="22"/>
      <c r="Q1" s="23"/>
    </row>
    <row r="2" spans="1:16" s="32" customFormat="1" ht="22.5" customHeight="1">
      <c r="A2" s="202" t="s">
        <v>29</v>
      </c>
      <c r="B2" s="25"/>
      <c r="C2" s="25"/>
      <c r="D2" s="26" t="s">
        <v>30</v>
      </c>
      <c r="E2" s="27" t="s">
        <v>31</v>
      </c>
      <c r="F2" s="28" t="s">
        <v>32</v>
      </c>
      <c r="G2" s="29" t="s">
        <v>33</v>
      </c>
      <c r="H2" s="30" t="s">
        <v>34</v>
      </c>
      <c r="I2" s="31"/>
      <c r="J2" s="203" t="s">
        <v>35</v>
      </c>
      <c r="K2" s="203"/>
      <c r="L2" s="203"/>
      <c r="M2" s="203"/>
      <c r="N2" s="203"/>
      <c r="O2" s="203"/>
      <c r="P2" s="203"/>
    </row>
    <row r="3" spans="1:16" s="42" customFormat="1" ht="21" customHeight="1">
      <c r="A3" s="202"/>
      <c r="B3" s="33" t="s">
        <v>36</v>
      </c>
      <c r="C3" s="33" t="s">
        <v>37</v>
      </c>
      <c r="D3" s="34" t="s">
        <v>38</v>
      </c>
      <c r="E3" s="35"/>
      <c r="F3" s="36">
        <f>SUM(F5:F145)</f>
        <v>0</v>
      </c>
      <c r="G3" s="37">
        <f>SUM(G5:G130)</f>
        <v>0</v>
      </c>
      <c r="H3" s="38" t="s">
        <v>39</v>
      </c>
      <c r="I3" s="39" t="s">
        <v>40</v>
      </c>
      <c r="J3" s="40" t="s">
        <v>41</v>
      </c>
      <c r="K3" s="40" t="s">
        <v>42</v>
      </c>
      <c r="L3" s="40" t="s">
        <v>43</v>
      </c>
      <c r="M3" s="40" t="s">
        <v>44</v>
      </c>
      <c r="N3" s="40" t="s">
        <v>45</v>
      </c>
      <c r="O3" s="40" t="s">
        <v>46</v>
      </c>
      <c r="P3" s="41" t="s">
        <v>47</v>
      </c>
    </row>
    <row r="4" spans="1:255" ht="23.25" customHeight="1">
      <c r="A4" s="25"/>
      <c r="B4" s="25"/>
      <c r="C4" s="25"/>
      <c r="D4" s="43"/>
      <c r="E4" s="44"/>
      <c r="F4" s="45"/>
      <c r="G4" s="46"/>
      <c r="H4" s="31"/>
      <c r="I4" s="47"/>
      <c r="J4" s="40"/>
      <c r="K4" s="40"/>
      <c r="L4" s="40"/>
      <c r="M4" s="40"/>
      <c r="N4" s="40"/>
      <c r="O4" s="40"/>
      <c r="P4" s="41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6" s="60" customFormat="1" ht="16.5">
      <c r="A5" s="61" t="s">
        <v>48</v>
      </c>
      <c r="B5" s="62" t="s">
        <v>651</v>
      </c>
      <c r="C5" s="50"/>
      <c r="D5" s="51" t="s">
        <v>652</v>
      </c>
      <c r="E5" s="52">
        <v>9</v>
      </c>
      <c r="F5" s="53"/>
      <c r="G5" s="164">
        <f aca="true" t="shared" si="0" ref="G5:G36">IF(E5*F5=0,"",E5*F5)</f>
      </c>
      <c r="H5" s="55" t="s">
        <v>51</v>
      </c>
      <c r="I5" s="55" t="s">
        <v>650</v>
      </c>
      <c r="J5" s="57" t="s">
        <v>52</v>
      </c>
      <c r="K5" s="58" t="s">
        <v>61</v>
      </c>
      <c r="L5" s="57"/>
      <c r="M5" s="58"/>
      <c r="N5" s="57"/>
      <c r="O5" s="58"/>
      <c r="P5" s="59" t="s">
        <v>53</v>
      </c>
    </row>
    <row r="6" spans="1:16" s="60" customFormat="1" ht="16.5">
      <c r="A6" s="48" t="s">
        <v>48</v>
      </c>
      <c r="B6" s="49" t="s">
        <v>548</v>
      </c>
      <c r="C6" s="50"/>
      <c r="D6" s="51" t="s">
        <v>653</v>
      </c>
      <c r="E6" s="52">
        <v>8</v>
      </c>
      <c r="F6" s="53"/>
      <c r="G6" s="164">
        <f t="shared" si="0"/>
      </c>
      <c r="H6" s="55" t="s">
        <v>60</v>
      </c>
      <c r="I6" s="56" t="s">
        <v>650</v>
      </c>
      <c r="J6" s="57" t="s">
        <v>52</v>
      </c>
      <c r="K6" s="58" t="s">
        <v>61</v>
      </c>
      <c r="L6" s="57"/>
      <c r="M6" s="58"/>
      <c r="N6" s="57"/>
      <c r="O6" s="58"/>
      <c r="P6" s="59" t="s">
        <v>53</v>
      </c>
    </row>
    <row r="7" spans="1:16" s="60" customFormat="1" ht="18.75" customHeight="1">
      <c r="A7" s="48" t="s">
        <v>48</v>
      </c>
      <c r="B7" s="49" t="s">
        <v>49</v>
      </c>
      <c r="C7" s="50"/>
      <c r="D7" s="51" t="s">
        <v>50</v>
      </c>
      <c r="E7" s="52">
        <v>5</v>
      </c>
      <c r="F7" s="53"/>
      <c r="G7" s="54">
        <f t="shared" si="0"/>
      </c>
      <c r="H7" s="55" t="s">
        <v>51</v>
      </c>
      <c r="I7" s="56"/>
      <c r="J7" s="57" t="s">
        <v>52</v>
      </c>
      <c r="K7" s="58"/>
      <c r="L7" s="57"/>
      <c r="M7" s="58"/>
      <c r="N7" s="57"/>
      <c r="O7" s="58"/>
      <c r="P7" s="59" t="s">
        <v>53</v>
      </c>
    </row>
    <row r="8" spans="1:16" s="60" customFormat="1" ht="18.75" customHeight="1">
      <c r="A8" s="61" t="s">
        <v>48</v>
      </c>
      <c r="B8" s="62" t="s">
        <v>54</v>
      </c>
      <c r="C8" s="50"/>
      <c r="D8" s="51" t="s">
        <v>55</v>
      </c>
      <c r="E8" s="52">
        <v>5</v>
      </c>
      <c r="F8" s="53"/>
      <c r="G8" s="54">
        <f t="shared" si="0"/>
      </c>
      <c r="H8" s="55" t="s">
        <v>51</v>
      </c>
      <c r="I8" s="56" t="s">
        <v>56</v>
      </c>
      <c r="J8" s="57" t="s">
        <v>57</v>
      </c>
      <c r="K8" s="58"/>
      <c r="L8" s="57"/>
      <c r="M8" s="58"/>
      <c r="N8" s="57"/>
      <c r="O8" s="58"/>
      <c r="P8" s="59" t="s">
        <v>53</v>
      </c>
    </row>
    <row r="9" spans="1:16" s="60" customFormat="1" ht="18.75" customHeight="1">
      <c r="A9" s="61" t="s">
        <v>48</v>
      </c>
      <c r="B9" s="62" t="s">
        <v>58</v>
      </c>
      <c r="C9" s="50"/>
      <c r="D9" s="51" t="s">
        <v>59</v>
      </c>
      <c r="E9" s="52">
        <v>5</v>
      </c>
      <c r="F9" s="53"/>
      <c r="G9" s="54">
        <f t="shared" si="0"/>
      </c>
      <c r="H9" s="55" t="s">
        <v>60</v>
      </c>
      <c r="I9" s="56"/>
      <c r="J9" s="57" t="s">
        <v>52</v>
      </c>
      <c r="K9" s="58" t="s">
        <v>61</v>
      </c>
      <c r="L9" s="57"/>
      <c r="M9" s="58"/>
      <c r="N9" s="57"/>
      <c r="O9" s="58"/>
      <c r="P9" s="59" t="s">
        <v>53</v>
      </c>
    </row>
    <row r="10" spans="1:16" s="60" customFormat="1" ht="18.75" customHeight="1">
      <c r="A10" s="48" t="s">
        <v>48</v>
      </c>
      <c r="B10" s="49" t="s">
        <v>62</v>
      </c>
      <c r="C10" s="50"/>
      <c r="D10" s="51" t="s">
        <v>63</v>
      </c>
      <c r="E10" s="52">
        <v>6</v>
      </c>
      <c r="F10" s="53"/>
      <c r="G10" s="54">
        <f t="shared" si="0"/>
      </c>
      <c r="H10" s="55" t="s">
        <v>60</v>
      </c>
      <c r="I10" s="56" t="s">
        <v>56</v>
      </c>
      <c r="J10" s="57" t="s">
        <v>52</v>
      </c>
      <c r="K10" s="58" t="s">
        <v>61</v>
      </c>
      <c r="L10" s="57"/>
      <c r="M10" s="58"/>
      <c r="N10" s="57"/>
      <c r="O10" s="58"/>
      <c r="P10" s="59" t="s">
        <v>53</v>
      </c>
    </row>
    <row r="11" spans="1:16" s="60" customFormat="1" ht="18.75" customHeight="1">
      <c r="A11" s="48" t="s">
        <v>68</v>
      </c>
      <c r="B11" s="49" t="s">
        <v>69</v>
      </c>
      <c r="C11" s="50"/>
      <c r="D11" s="51" t="s">
        <v>70</v>
      </c>
      <c r="E11" s="52">
        <v>6</v>
      </c>
      <c r="F11" s="53"/>
      <c r="G11" s="54">
        <f t="shared" si="0"/>
      </c>
      <c r="H11" s="55" t="s">
        <v>71</v>
      </c>
      <c r="I11" s="56"/>
      <c r="J11" s="57" t="s">
        <v>52</v>
      </c>
      <c r="K11" s="58" t="s">
        <v>72</v>
      </c>
      <c r="L11" s="57"/>
      <c r="M11" s="58"/>
      <c r="N11" s="57"/>
      <c r="O11" s="58"/>
      <c r="P11" s="59" t="s">
        <v>53</v>
      </c>
    </row>
    <row r="12" spans="1:16" s="60" customFormat="1" ht="18.75" customHeight="1">
      <c r="A12" s="48" t="s">
        <v>68</v>
      </c>
      <c r="B12" s="49" t="s">
        <v>73</v>
      </c>
      <c r="C12" s="50"/>
      <c r="D12" s="51" t="s">
        <v>74</v>
      </c>
      <c r="E12" s="52">
        <v>6</v>
      </c>
      <c r="F12" s="53"/>
      <c r="G12" s="54">
        <f t="shared" si="0"/>
      </c>
      <c r="H12" s="55" t="s">
        <v>51</v>
      </c>
      <c r="I12" s="56"/>
      <c r="J12" s="57" t="s">
        <v>52</v>
      </c>
      <c r="K12" s="58" t="s">
        <v>72</v>
      </c>
      <c r="L12" s="57"/>
      <c r="M12" s="58"/>
      <c r="N12" s="57"/>
      <c r="O12" s="58"/>
      <c r="P12" s="59" t="s">
        <v>53</v>
      </c>
    </row>
    <row r="13" spans="1:16" s="60" customFormat="1" ht="18.75" customHeight="1">
      <c r="A13" s="48" t="s">
        <v>75</v>
      </c>
      <c r="B13" s="49" t="s">
        <v>76</v>
      </c>
      <c r="C13" s="50"/>
      <c r="D13" s="65" t="s">
        <v>77</v>
      </c>
      <c r="E13" s="52">
        <v>7</v>
      </c>
      <c r="F13" s="53"/>
      <c r="G13" s="54">
        <f t="shared" si="0"/>
      </c>
      <c r="H13" s="55" t="s">
        <v>60</v>
      </c>
      <c r="I13" s="56" t="s">
        <v>56</v>
      </c>
      <c r="J13" s="57" t="s">
        <v>78</v>
      </c>
      <c r="K13" s="66" t="s">
        <v>61</v>
      </c>
      <c r="L13" s="67" t="s">
        <v>61</v>
      </c>
      <c r="M13" s="58" t="s">
        <v>61</v>
      </c>
      <c r="N13" s="67"/>
      <c r="O13" s="58"/>
      <c r="P13" s="59" t="s">
        <v>53</v>
      </c>
    </row>
    <row r="14" spans="1:255" s="68" customFormat="1" ht="18.75" customHeight="1">
      <c r="A14" s="48" t="s">
        <v>75</v>
      </c>
      <c r="B14" s="49" t="s">
        <v>79</v>
      </c>
      <c r="C14" s="50"/>
      <c r="D14" s="65" t="s">
        <v>77</v>
      </c>
      <c r="E14" s="52">
        <v>7</v>
      </c>
      <c r="F14" s="53"/>
      <c r="G14" s="54">
        <f t="shared" si="0"/>
      </c>
      <c r="H14" s="55" t="s">
        <v>51</v>
      </c>
      <c r="I14" s="56"/>
      <c r="J14" s="57" t="s">
        <v>78</v>
      </c>
      <c r="K14" s="58" t="s">
        <v>61</v>
      </c>
      <c r="L14" s="57" t="s">
        <v>61</v>
      </c>
      <c r="M14" s="58" t="s">
        <v>61</v>
      </c>
      <c r="N14" s="57"/>
      <c r="O14" s="58"/>
      <c r="P14" s="59" t="s">
        <v>53</v>
      </c>
      <c r="IU14" s="60"/>
    </row>
    <row r="15" spans="1:16" s="60" customFormat="1" ht="17.25" customHeight="1">
      <c r="A15" s="48" t="s">
        <v>91</v>
      </c>
      <c r="B15" s="49" t="s">
        <v>92</v>
      </c>
      <c r="C15" s="50"/>
      <c r="D15" s="51" t="s">
        <v>93</v>
      </c>
      <c r="E15" s="52">
        <v>6</v>
      </c>
      <c r="F15" s="53"/>
      <c r="G15" s="54">
        <f t="shared" si="0"/>
      </c>
      <c r="H15" s="55" t="s">
        <v>51</v>
      </c>
      <c r="I15" s="56" t="s">
        <v>56</v>
      </c>
      <c r="J15" s="57" t="s">
        <v>78</v>
      </c>
      <c r="K15" s="58" t="s">
        <v>61</v>
      </c>
      <c r="L15" s="57"/>
      <c r="M15" s="58" t="s">
        <v>61</v>
      </c>
      <c r="N15" s="57"/>
      <c r="O15" s="58" t="s">
        <v>61</v>
      </c>
      <c r="P15" s="59" t="s">
        <v>53</v>
      </c>
    </row>
    <row r="16" spans="1:16" s="60" customFormat="1" ht="17.25" customHeight="1">
      <c r="A16" s="48" t="s">
        <v>94</v>
      </c>
      <c r="B16" s="49" t="s">
        <v>95</v>
      </c>
      <c r="C16" s="50"/>
      <c r="D16" s="51" t="s">
        <v>96</v>
      </c>
      <c r="E16" s="52">
        <v>5</v>
      </c>
      <c r="F16" s="53"/>
      <c r="G16" s="54">
        <f t="shared" si="0"/>
      </c>
      <c r="H16" s="55" t="s">
        <v>71</v>
      </c>
      <c r="I16" s="56"/>
      <c r="J16" s="57" t="s">
        <v>52</v>
      </c>
      <c r="K16" s="58"/>
      <c r="L16" s="57"/>
      <c r="M16" s="58"/>
      <c r="N16" s="57"/>
      <c r="O16" s="58"/>
      <c r="P16" s="59" t="s">
        <v>53</v>
      </c>
    </row>
    <row r="17" spans="1:16" s="60" customFormat="1" ht="17.25" customHeight="1">
      <c r="A17" s="50" t="s">
        <v>102</v>
      </c>
      <c r="B17" s="49" t="s">
        <v>103</v>
      </c>
      <c r="C17" s="50"/>
      <c r="D17" s="51" t="s">
        <v>104</v>
      </c>
      <c r="E17" s="52">
        <v>7</v>
      </c>
      <c r="F17" s="53"/>
      <c r="G17" s="54">
        <f t="shared" si="0"/>
      </c>
      <c r="H17" s="55" t="s">
        <v>51</v>
      </c>
      <c r="I17" s="56" t="s">
        <v>56</v>
      </c>
      <c r="J17" s="57" t="s">
        <v>78</v>
      </c>
      <c r="K17" s="58" t="s">
        <v>61</v>
      </c>
      <c r="L17" s="57"/>
      <c r="M17" s="58" t="s">
        <v>61</v>
      </c>
      <c r="N17" s="57"/>
      <c r="O17" s="58"/>
      <c r="P17" s="59" t="s">
        <v>53</v>
      </c>
    </row>
    <row r="18" spans="1:16" s="60" customFormat="1" ht="17.25" customHeight="1">
      <c r="A18" s="48" t="s">
        <v>105</v>
      </c>
      <c r="B18" s="49" t="s">
        <v>106</v>
      </c>
      <c r="C18" s="50"/>
      <c r="D18" s="51" t="s">
        <v>105</v>
      </c>
      <c r="E18" s="52">
        <v>6</v>
      </c>
      <c r="F18" s="53"/>
      <c r="G18" s="54">
        <f t="shared" si="0"/>
      </c>
      <c r="H18" s="55" t="s">
        <v>51</v>
      </c>
      <c r="I18" s="56"/>
      <c r="J18" s="57" t="s">
        <v>52</v>
      </c>
      <c r="K18" s="58" t="s">
        <v>61</v>
      </c>
      <c r="L18" s="57" t="s">
        <v>61</v>
      </c>
      <c r="M18" s="58"/>
      <c r="N18" s="57"/>
      <c r="O18" s="58"/>
      <c r="P18" s="59" t="s">
        <v>53</v>
      </c>
    </row>
    <row r="19" spans="1:16" s="68" customFormat="1" ht="17.25" customHeight="1">
      <c r="A19" s="69" t="s">
        <v>107</v>
      </c>
      <c r="B19" s="72" t="s">
        <v>108</v>
      </c>
      <c r="C19" s="69"/>
      <c r="D19" s="65" t="s">
        <v>109</v>
      </c>
      <c r="E19" s="52">
        <v>12</v>
      </c>
      <c r="F19" s="53"/>
      <c r="G19" s="188">
        <f t="shared" si="0"/>
      </c>
      <c r="H19" s="158" t="s">
        <v>84</v>
      </c>
      <c r="I19" s="56" t="s">
        <v>56</v>
      </c>
      <c r="J19" s="57" t="s">
        <v>52</v>
      </c>
      <c r="K19" s="66"/>
      <c r="L19" s="67" t="s">
        <v>61</v>
      </c>
      <c r="M19" s="66"/>
      <c r="N19" s="67"/>
      <c r="O19" s="58" t="s">
        <v>61</v>
      </c>
      <c r="P19" s="59" t="s">
        <v>53</v>
      </c>
    </row>
    <row r="20" spans="1:16" s="60" customFormat="1" ht="17.25" customHeight="1">
      <c r="A20" s="48" t="s">
        <v>110</v>
      </c>
      <c r="B20" s="49" t="s">
        <v>111</v>
      </c>
      <c r="C20" s="50"/>
      <c r="D20" s="51" t="s">
        <v>112</v>
      </c>
      <c r="E20" s="52">
        <v>7</v>
      </c>
      <c r="F20" s="53"/>
      <c r="G20" s="54">
        <f t="shared" si="0"/>
      </c>
      <c r="H20" s="55" t="s">
        <v>113</v>
      </c>
      <c r="I20" s="56"/>
      <c r="J20" s="57" t="s">
        <v>57</v>
      </c>
      <c r="K20" s="58" t="s">
        <v>61</v>
      </c>
      <c r="L20" s="57" t="s">
        <v>61</v>
      </c>
      <c r="M20" s="58" t="s">
        <v>61</v>
      </c>
      <c r="N20" s="57"/>
      <c r="O20" s="58" t="s">
        <v>61</v>
      </c>
      <c r="P20" s="59" t="s">
        <v>53</v>
      </c>
    </row>
    <row r="21" spans="1:16" s="60" customFormat="1" ht="17.25" customHeight="1">
      <c r="A21" s="48" t="s">
        <v>114</v>
      </c>
      <c r="B21" s="49"/>
      <c r="C21" s="50" t="s">
        <v>115</v>
      </c>
      <c r="D21" s="51" t="s">
        <v>116</v>
      </c>
      <c r="E21" s="52">
        <v>9</v>
      </c>
      <c r="F21" s="53"/>
      <c r="G21" s="54">
        <f t="shared" si="0"/>
      </c>
      <c r="H21" s="55" t="s">
        <v>113</v>
      </c>
      <c r="I21" s="56" t="s">
        <v>56</v>
      </c>
      <c r="J21" s="57" t="s">
        <v>85</v>
      </c>
      <c r="K21" s="58" t="s">
        <v>61</v>
      </c>
      <c r="L21" s="57"/>
      <c r="M21" s="58" t="s">
        <v>61</v>
      </c>
      <c r="N21" s="57"/>
      <c r="O21" s="58"/>
      <c r="P21" s="59" t="s">
        <v>53</v>
      </c>
    </row>
    <row r="22" spans="1:16" s="60" customFormat="1" ht="17.25" customHeight="1">
      <c r="A22" s="50" t="s">
        <v>117</v>
      </c>
      <c r="B22" s="49"/>
      <c r="C22" s="50" t="s">
        <v>118</v>
      </c>
      <c r="D22" s="51" t="s">
        <v>119</v>
      </c>
      <c r="E22" s="52">
        <v>9</v>
      </c>
      <c r="F22" s="53"/>
      <c r="G22" s="188">
        <f t="shared" si="0"/>
      </c>
      <c r="H22" s="158" t="s">
        <v>113</v>
      </c>
      <c r="I22" s="56"/>
      <c r="J22" s="57" t="s">
        <v>85</v>
      </c>
      <c r="K22" s="58" t="s">
        <v>61</v>
      </c>
      <c r="L22" s="57"/>
      <c r="M22" s="58" t="s">
        <v>61</v>
      </c>
      <c r="N22" s="57"/>
      <c r="O22" s="58"/>
      <c r="P22" s="59" t="s">
        <v>53</v>
      </c>
    </row>
    <row r="23" spans="1:16" s="60" customFormat="1" ht="17.25" customHeight="1">
      <c r="A23" s="48" t="s">
        <v>123</v>
      </c>
      <c r="B23" s="49" t="s">
        <v>92</v>
      </c>
      <c r="C23" s="50"/>
      <c r="D23" s="51" t="s">
        <v>124</v>
      </c>
      <c r="E23" s="52">
        <v>6</v>
      </c>
      <c r="F23" s="53"/>
      <c r="G23" s="54">
        <f t="shared" si="0"/>
      </c>
      <c r="H23" s="55" t="s">
        <v>60</v>
      </c>
      <c r="I23" s="56" t="s">
        <v>56</v>
      </c>
      <c r="J23" s="57" t="s">
        <v>85</v>
      </c>
      <c r="K23" s="58" t="s">
        <v>61</v>
      </c>
      <c r="L23" s="57" t="s">
        <v>61</v>
      </c>
      <c r="M23" s="58"/>
      <c r="N23" s="57"/>
      <c r="O23" s="58" t="s">
        <v>61</v>
      </c>
      <c r="P23" s="59" t="s">
        <v>53</v>
      </c>
    </row>
    <row r="24" spans="1:16" s="60" customFormat="1" ht="17.25" customHeight="1">
      <c r="A24" s="48" t="s">
        <v>125</v>
      </c>
      <c r="B24" s="49" t="s">
        <v>126</v>
      </c>
      <c r="C24" s="50" t="s">
        <v>127</v>
      </c>
      <c r="D24" s="51" t="s">
        <v>128</v>
      </c>
      <c r="E24" s="52">
        <v>9</v>
      </c>
      <c r="F24" s="53"/>
      <c r="G24" s="54">
        <f t="shared" si="0"/>
      </c>
      <c r="H24" s="55" t="s">
        <v>67</v>
      </c>
      <c r="I24" s="56" t="s">
        <v>56</v>
      </c>
      <c r="J24" s="57" t="s">
        <v>85</v>
      </c>
      <c r="K24" s="58" t="s">
        <v>61</v>
      </c>
      <c r="L24" s="57"/>
      <c r="M24" s="58"/>
      <c r="N24" s="57"/>
      <c r="O24" s="58"/>
      <c r="P24" s="59" t="s">
        <v>53</v>
      </c>
    </row>
    <row r="25" spans="1:16" s="60" customFormat="1" ht="18.75" customHeight="1">
      <c r="A25" s="48" t="s">
        <v>125</v>
      </c>
      <c r="B25" s="49" t="s">
        <v>129</v>
      </c>
      <c r="C25" s="50" t="s">
        <v>130</v>
      </c>
      <c r="D25" s="51" t="s">
        <v>128</v>
      </c>
      <c r="E25" s="52">
        <v>8</v>
      </c>
      <c r="F25" s="53"/>
      <c r="G25" s="54">
        <f t="shared" si="0"/>
      </c>
      <c r="H25" s="55" t="s">
        <v>67</v>
      </c>
      <c r="I25" s="56" t="s">
        <v>56</v>
      </c>
      <c r="J25" s="57" t="s">
        <v>85</v>
      </c>
      <c r="K25" s="58" t="s">
        <v>61</v>
      </c>
      <c r="L25" s="57"/>
      <c r="M25" s="58"/>
      <c r="N25" s="57"/>
      <c r="O25" s="58"/>
      <c r="P25" s="59" t="s">
        <v>53</v>
      </c>
    </row>
    <row r="26" spans="1:16" s="60" customFormat="1" ht="17.25" customHeight="1">
      <c r="A26" s="48" t="s">
        <v>125</v>
      </c>
      <c r="B26" s="49" t="s">
        <v>126</v>
      </c>
      <c r="C26" s="50" t="s">
        <v>131</v>
      </c>
      <c r="D26" s="51" t="s">
        <v>128</v>
      </c>
      <c r="E26" s="52">
        <v>8</v>
      </c>
      <c r="F26" s="53"/>
      <c r="G26" s="54">
        <f t="shared" si="0"/>
      </c>
      <c r="H26" s="55" t="s">
        <v>67</v>
      </c>
      <c r="I26" s="56" t="s">
        <v>56</v>
      </c>
      <c r="J26" s="57" t="s">
        <v>85</v>
      </c>
      <c r="K26" s="58" t="s">
        <v>61</v>
      </c>
      <c r="L26" s="57"/>
      <c r="M26" s="58"/>
      <c r="N26" s="57"/>
      <c r="O26" s="58"/>
      <c r="P26" s="59" t="s">
        <v>53</v>
      </c>
    </row>
    <row r="27" spans="1:16" s="60" customFormat="1" ht="17.25" customHeight="1">
      <c r="A27" s="48" t="s">
        <v>125</v>
      </c>
      <c r="B27" s="49" t="s">
        <v>126</v>
      </c>
      <c r="C27" s="50" t="s">
        <v>132</v>
      </c>
      <c r="D27" s="51" t="s">
        <v>128</v>
      </c>
      <c r="E27" s="52">
        <v>8</v>
      </c>
      <c r="F27" s="53"/>
      <c r="G27" s="54">
        <f t="shared" si="0"/>
      </c>
      <c r="H27" s="55" t="s">
        <v>67</v>
      </c>
      <c r="I27" s="56" t="s">
        <v>56</v>
      </c>
      <c r="J27" s="57" t="s">
        <v>85</v>
      </c>
      <c r="K27" s="58" t="s">
        <v>61</v>
      </c>
      <c r="L27" s="57"/>
      <c r="M27" s="58"/>
      <c r="N27" s="57"/>
      <c r="O27" s="58"/>
      <c r="P27" s="59" t="s">
        <v>53</v>
      </c>
    </row>
    <row r="28" spans="1:16" s="60" customFormat="1" ht="18.75" customHeight="1">
      <c r="A28" s="48" t="s">
        <v>134</v>
      </c>
      <c r="B28" s="49" t="s">
        <v>133</v>
      </c>
      <c r="C28" s="50" t="s">
        <v>135</v>
      </c>
      <c r="D28" s="51" t="s">
        <v>136</v>
      </c>
      <c r="E28" s="52">
        <v>12</v>
      </c>
      <c r="F28" s="53"/>
      <c r="G28" s="54">
        <f t="shared" si="0"/>
      </c>
      <c r="H28" s="55" t="s">
        <v>67</v>
      </c>
      <c r="I28" s="56"/>
      <c r="J28" s="57" t="s">
        <v>85</v>
      </c>
      <c r="K28" s="58"/>
      <c r="L28" s="57"/>
      <c r="M28" s="58"/>
      <c r="N28" s="57"/>
      <c r="O28" s="58"/>
      <c r="P28" s="59" t="s">
        <v>53</v>
      </c>
    </row>
    <row r="29" spans="1:16" s="60" customFormat="1" ht="18.75" customHeight="1">
      <c r="A29" s="48" t="s">
        <v>134</v>
      </c>
      <c r="B29" s="49" t="s">
        <v>137</v>
      </c>
      <c r="C29" s="50"/>
      <c r="D29" s="51" t="s">
        <v>128</v>
      </c>
      <c r="E29" s="52">
        <v>6</v>
      </c>
      <c r="F29" s="53"/>
      <c r="G29" s="54">
        <f t="shared" si="0"/>
      </c>
      <c r="H29" s="55" t="s">
        <v>67</v>
      </c>
      <c r="I29" s="56" t="s">
        <v>56</v>
      </c>
      <c r="J29" s="57" t="s">
        <v>78</v>
      </c>
      <c r="K29" s="58" t="s">
        <v>61</v>
      </c>
      <c r="L29" s="57"/>
      <c r="M29" s="58" t="s">
        <v>61</v>
      </c>
      <c r="N29" s="57"/>
      <c r="O29" s="58"/>
      <c r="P29" s="59" t="s">
        <v>53</v>
      </c>
    </row>
    <row r="30" spans="1:16" s="60" customFormat="1" ht="18.75" customHeight="1">
      <c r="A30" s="48" t="s">
        <v>138</v>
      </c>
      <c r="B30" s="49" t="s">
        <v>139</v>
      </c>
      <c r="C30" s="50"/>
      <c r="D30" s="51" t="s">
        <v>140</v>
      </c>
      <c r="E30" s="52">
        <v>6</v>
      </c>
      <c r="F30" s="53"/>
      <c r="G30" s="54">
        <f t="shared" si="0"/>
      </c>
      <c r="H30" s="55" t="s">
        <v>67</v>
      </c>
      <c r="I30" s="56"/>
      <c r="J30" s="57" t="s">
        <v>85</v>
      </c>
      <c r="K30" s="58" t="s">
        <v>61</v>
      </c>
      <c r="L30" s="57" t="s">
        <v>61</v>
      </c>
      <c r="M30" s="58"/>
      <c r="N30" s="57"/>
      <c r="O30" s="58"/>
      <c r="P30" s="70" t="s">
        <v>101</v>
      </c>
    </row>
    <row r="31" spans="1:16" s="60" customFormat="1" ht="18.75" customHeight="1">
      <c r="A31" s="50" t="s">
        <v>141</v>
      </c>
      <c r="B31" s="49" t="s">
        <v>142</v>
      </c>
      <c r="C31" s="50" t="s">
        <v>143</v>
      </c>
      <c r="D31" s="51" t="s">
        <v>144</v>
      </c>
      <c r="E31" s="52">
        <v>9</v>
      </c>
      <c r="F31" s="53"/>
      <c r="G31" s="54">
        <f t="shared" si="0"/>
      </c>
      <c r="H31" s="55" t="s">
        <v>60</v>
      </c>
      <c r="I31" s="55"/>
      <c r="J31" s="57" t="s">
        <v>78</v>
      </c>
      <c r="K31" s="58" t="s">
        <v>61</v>
      </c>
      <c r="L31" s="57"/>
      <c r="M31" s="58" t="s">
        <v>61</v>
      </c>
      <c r="N31" s="57"/>
      <c r="O31" s="58"/>
      <c r="P31" s="70" t="s">
        <v>61</v>
      </c>
    </row>
    <row r="32" spans="1:16" s="60" customFormat="1" ht="18.75" customHeight="1">
      <c r="A32" s="50" t="s">
        <v>147</v>
      </c>
      <c r="B32" s="49" t="s">
        <v>148</v>
      </c>
      <c r="C32" s="50" t="s">
        <v>149</v>
      </c>
      <c r="D32" s="51" t="s">
        <v>150</v>
      </c>
      <c r="E32" s="52">
        <v>9</v>
      </c>
      <c r="F32" s="53"/>
      <c r="G32" s="54">
        <f t="shared" si="0"/>
      </c>
      <c r="H32" s="55" t="s">
        <v>51</v>
      </c>
      <c r="I32" s="55"/>
      <c r="J32" s="57" t="s">
        <v>85</v>
      </c>
      <c r="K32" s="66" t="s">
        <v>61</v>
      </c>
      <c r="L32" s="57"/>
      <c r="M32" s="58"/>
      <c r="N32" s="57"/>
      <c r="O32" s="58"/>
      <c r="P32" s="59" t="s">
        <v>53</v>
      </c>
    </row>
    <row r="33" spans="1:16" s="60" customFormat="1" ht="16.5">
      <c r="A33" s="48" t="s">
        <v>48</v>
      </c>
      <c r="B33" s="49" t="s">
        <v>58</v>
      </c>
      <c r="C33" s="50" t="s">
        <v>654</v>
      </c>
      <c r="D33" s="51" t="s">
        <v>655</v>
      </c>
      <c r="E33" s="52">
        <v>12</v>
      </c>
      <c r="F33" s="53"/>
      <c r="G33" s="164">
        <f t="shared" si="0"/>
      </c>
      <c r="H33" s="55" t="s">
        <v>84</v>
      </c>
      <c r="I33" s="56" t="s">
        <v>56</v>
      </c>
      <c r="J33" s="57" t="s">
        <v>52</v>
      </c>
      <c r="K33" s="58" t="s">
        <v>61</v>
      </c>
      <c r="L33" s="57"/>
      <c r="M33" s="58"/>
      <c r="N33" s="57"/>
      <c r="O33" s="66"/>
      <c r="P33" s="59" t="s">
        <v>53</v>
      </c>
    </row>
    <row r="34" spans="1:16" s="60" customFormat="1" ht="16.5">
      <c r="A34" s="48" t="s">
        <v>68</v>
      </c>
      <c r="B34" s="49" t="s">
        <v>669</v>
      </c>
      <c r="C34" s="50"/>
      <c r="D34" s="51" t="s">
        <v>670</v>
      </c>
      <c r="E34" s="52">
        <v>6</v>
      </c>
      <c r="F34" s="53"/>
      <c r="G34" s="164">
        <f t="shared" si="0"/>
      </c>
      <c r="H34" s="55" t="s">
        <v>84</v>
      </c>
      <c r="I34" s="55"/>
      <c r="J34" s="57" t="s">
        <v>52</v>
      </c>
      <c r="K34" s="58" t="s">
        <v>72</v>
      </c>
      <c r="L34" s="57"/>
      <c r="M34" s="58"/>
      <c r="N34" s="57" t="s">
        <v>61</v>
      </c>
      <c r="O34" s="58"/>
      <c r="P34" s="59" t="s">
        <v>53</v>
      </c>
    </row>
    <row r="35" spans="1:16" s="60" customFormat="1" ht="16.5">
      <c r="A35" s="48" t="s">
        <v>442</v>
      </c>
      <c r="B35" s="49" t="s">
        <v>1311</v>
      </c>
      <c r="C35" s="50"/>
      <c r="D35" s="51" t="s">
        <v>444</v>
      </c>
      <c r="E35" s="91">
        <v>8</v>
      </c>
      <c r="F35" s="53"/>
      <c r="G35" s="156">
        <f t="shared" si="0"/>
      </c>
      <c r="H35" s="55" t="s">
        <v>226</v>
      </c>
      <c r="I35" s="55"/>
      <c r="J35" s="57" t="s">
        <v>85</v>
      </c>
      <c r="K35" s="58" t="s">
        <v>61</v>
      </c>
      <c r="L35" s="57"/>
      <c r="M35" s="58"/>
      <c r="N35" s="57"/>
      <c r="O35" s="58"/>
      <c r="P35" s="70"/>
    </row>
    <row r="36" spans="1:16" s="60" customFormat="1" ht="18.75" customHeight="1">
      <c r="A36" s="48" t="s">
        <v>151</v>
      </c>
      <c r="B36" s="49" t="s">
        <v>152</v>
      </c>
      <c r="C36" s="50" t="s">
        <v>153</v>
      </c>
      <c r="D36" s="51" t="s">
        <v>154</v>
      </c>
      <c r="E36" s="52">
        <v>5</v>
      </c>
      <c r="F36" s="53"/>
      <c r="G36" s="54">
        <f t="shared" si="0"/>
      </c>
      <c r="H36" s="55" t="s">
        <v>51</v>
      </c>
      <c r="I36" s="56" t="s">
        <v>56</v>
      </c>
      <c r="J36" s="57" t="s">
        <v>155</v>
      </c>
      <c r="K36" s="58" t="s">
        <v>61</v>
      </c>
      <c r="L36" s="57"/>
      <c r="M36" s="58" t="s">
        <v>61</v>
      </c>
      <c r="N36" s="57"/>
      <c r="O36" s="58"/>
      <c r="P36" s="59" t="s">
        <v>53</v>
      </c>
    </row>
    <row r="37" spans="1:16" s="60" customFormat="1" ht="18.75" customHeight="1">
      <c r="A37" s="48" t="s">
        <v>156</v>
      </c>
      <c r="B37" s="49" t="s">
        <v>157</v>
      </c>
      <c r="C37" s="50" t="s">
        <v>158</v>
      </c>
      <c r="D37" s="51" t="s">
        <v>156</v>
      </c>
      <c r="E37" s="52">
        <v>6</v>
      </c>
      <c r="F37" s="53"/>
      <c r="G37" s="54">
        <f aca="true" t="shared" si="1" ref="G37:G68">IF(E37*F37=0,"",E37*F37)</f>
      </c>
      <c r="H37" s="55" t="s">
        <v>51</v>
      </c>
      <c r="I37" s="56"/>
      <c r="J37" s="57" t="s">
        <v>85</v>
      </c>
      <c r="K37" s="58" t="s">
        <v>61</v>
      </c>
      <c r="L37" s="57" t="s">
        <v>61</v>
      </c>
      <c r="M37" s="58"/>
      <c r="N37" s="57"/>
      <c r="O37" s="58"/>
      <c r="P37" s="59" t="s">
        <v>53</v>
      </c>
    </row>
    <row r="38" spans="1:16" s="60" customFormat="1" ht="18.75" customHeight="1">
      <c r="A38" s="48" t="s">
        <v>156</v>
      </c>
      <c r="B38" s="49" t="s">
        <v>159</v>
      </c>
      <c r="C38" s="50" t="s">
        <v>160</v>
      </c>
      <c r="D38" s="75" t="s">
        <v>161</v>
      </c>
      <c r="E38" s="52">
        <v>6</v>
      </c>
      <c r="F38" s="53"/>
      <c r="G38" s="54">
        <f t="shared" si="1"/>
      </c>
      <c r="H38" s="55" t="s">
        <v>51</v>
      </c>
      <c r="I38" s="56"/>
      <c r="J38" s="57" t="s">
        <v>85</v>
      </c>
      <c r="K38" s="58" t="s">
        <v>61</v>
      </c>
      <c r="L38" s="57" t="s">
        <v>61</v>
      </c>
      <c r="M38" s="58"/>
      <c r="N38" s="57"/>
      <c r="O38" s="58"/>
      <c r="P38" s="59" t="s">
        <v>53</v>
      </c>
    </row>
    <row r="39" spans="1:16" s="60" customFormat="1" ht="18.75" customHeight="1">
      <c r="A39" s="48" t="s">
        <v>156</v>
      </c>
      <c r="B39" s="49" t="s">
        <v>162</v>
      </c>
      <c r="C39" s="50" t="s">
        <v>163</v>
      </c>
      <c r="D39" s="75" t="s">
        <v>164</v>
      </c>
      <c r="E39" s="52">
        <v>6</v>
      </c>
      <c r="F39" s="53"/>
      <c r="G39" s="54">
        <f t="shared" si="1"/>
      </c>
      <c r="H39" s="55" t="s">
        <v>51</v>
      </c>
      <c r="I39" s="56"/>
      <c r="J39" s="57" t="s">
        <v>85</v>
      </c>
      <c r="K39" s="58" t="s">
        <v>61</v>
      </c>
      <c r="L39" s="57" t="s">
        <v>61</v>
      </c>
      <c r="M39" s="58"/>
      <c r="N39" s="57"/>
      <c r="O39" s="58"/>
      <c r="P39" s="59" t="s">
        <v>53</v>
      </c>
    </row>
    <row r="40" spans="1:16" s="60" customFormat="1" ht="18.75" customHeight="1">
      <c r="A40" s="48" t="s">
        <v>156</v>
      </c>
      <c r="B40" s="49" t="s">
        <v>157</v>
      </c>
      <c r="C40" s="50" t="s">
        <v>165</v>
      </c>
      <c r="D40" s="51" t="s">
        <v>166</v>
      </c>
      <c r="E40" s="52">
        <v>6</v>
      </c>
      <c r="F40" s="53"/>
      <c r="G40" s="54">
        <f t="shared" si="1"/>
      </c>
      <c r="H40" s="55" t="s">
        <v>67</v>
      </c>
      <c r="I40" s="56" t="s">
        <v>56</v>
      </c>
      <c r="J40" s="57" t="s">
        <v>85</v>
      </c>
      <c r="K40" s="58" t="s">
        <v>61</v>
      </c>
      <c r="L40" s="57" t="s">
        <v>61</v>
      </c>
      <c r="M40" s="58"/>
      <c r="N40" s="57"/>
      <c r="O40" s="58"/>
      <c r="P40" s="59" t="s">
        <v>53</v>
      </c>
    </row>
    <row r="41" spans="1:16" s="60" customFormat="1" ht="18.75" customHeight="1">
      <c r="A41" s="48" t="s">
        <v>167</v>
      </c>
      <c r="B41" s="49" t="s">
        <v>168</v>
      </c>
      <c r="C41" s="50"/>
      <c r="D41" s="51" t="s">
        <v>169</v>
      </c>
      <c r="E41" s="52">
        <v>3</v>
      </c>
      <c r="F41" s="53"/>
      <c r="G41" s="54">
        <f t="shared" si="1"/>
      </c>
      <c r="H41" s="55" t="s">
        <v>51</v>
      </c>
      <c r="I41" s="56"/>
      <c r="J41" s="57" t="s">
        <v>170</v>
      </c>
      <c r="K41" s="58" t="s">
        <v>61</v>
      </c>
      <c r="L41" s="57"/>
      <c r="M41" s="58"/>
      <c r="N41" s="57"/>
      <c r="O41" s="58"/>
      <c r="P41" s="59" t="s">
        <v>53</v>
      </c>
    </row>
    <row r="42" spans="1:16" s="60" customFormat="1" ht="18.75" customHeight="1">
      <c r="A42" s="48" t="s">
        <v>176</v>
      </c>
      <c r="B42" s="49" t="s">
        <v>177</v>
      </c>
      <c r="C42" s="50"/>
      <c r="D42" s="51" t="s">
        <v>178</v>
      </c>
      <c r="E42" s="52">
        <v>5</v>
      </c>
      <c r="F42" s="53"/>
      <c r="G42" s="54">
        <f t="shared" si="1"/>
      </c>
      <c r="H42" s="55" t="s">
        <v>67</v>
      </c>
      <c r="I42" s="56" t="s">
        <v>56</v>
      </c>
      <c r="J42" s="57" t="s">
        <v>78</v>
      </c>
      <c r="K42" s="58" t="s">
        <v>61</v>
      </c>
      <c r="L42" s="57" t="s">
        <v>61</v>
      </c>
      <c r="M42" s="58" t="s">
        <v>61</v>
      </c>
      <c r="N42" s="57"/>
      <c r="O42" s="58" t="s">
        <v>61</v>
      </c>
      <c r="P42" s="59" t="s">
        <v>53</v>
      </c>
    </row>
    <row r="43" spans="1:16" s="60" customFormat="1" ht="18.75" customHeight="1">
      <c r="A43" s="48" t="s">
        <v>176</v>
      </c>
      <c r="B43" s="49" t="s">
        <v>179</v>
      </c>
      <c r="C43" s="50"/>
      <c r="D43" s="51" t="s">
        <v>180</v>
      </c>
      <c r="E43" s="52">
        <v>9</v>
      </c>
      <c r="F43" s="53"/>
      <c r="G43" s="54">
        <f t="shared" si="1"/>
      </c>
      <c r="H43" s="55" t="s">
        <v>84</v>
      </c>
      <c r="I43" s="56" t="s">
        <v>56</v>
      </c>
      <c r="J43" s="57" t="s">
        <v>78</v>
      </c>
      <c r="K43" s="58" t="s">
        <v>61</v>
      </c>
      <c r="L43" s="57" t="s">
        <v>61</v>
      </c>
      <c r="M43" s="58" t="s">
        <v>61</v>
      </c>
      <c r="N43" s="57" t="s">
        <v>61</v>
      </c>
      <c r="O43" s="58" t="s">
        <v>61</v>
      </c>
      <c r="P43" s="59" t="s">
        <v>53</v>
      </c>
    </row>
    <row r="44" spans="1:16" s="60" customFormat="1" ht="18.75" customHeight="1">
      <c r="A44" s="48" t="s">
        <v>181</v>
      </c>
      <c r="B44" s="49" t="s">
        <v>182</v>
      </c>
      <c r="C44" s="50"/>
      <c r="D44" s="51" t="s">
        <v>181</v>
      </c>
      <c r="E44" s="52">
        <v>7</v>
      </c>
      <c r="F44" s="53"/>
      <c r="G44" s="54">
        <f t="shared" si="1"/>
      </c>
      <c r="H44" s="55" t="s">
        <v>84</v>
      </c>
      <c r="I44" s="56"/>
      <c r="J44" s="57" t="s">
        <v>52</v>
      </c>
      <c r="K44" s="58"/>
      <c r="L44" s="57" t="s">
        <v>61</v>
      </c>
      <c r="M44" s="58"/>
      <c r="N44" s="57" t="s">
        <v>61</v>
      </c>
      <c r="O44" s="58" t="s">
        <v>61</v>
      </c>
      <c r="P44" s="70" t="s">
        <v>101</v>
      </c>
    </row>
    <row r="45" spans="1:16" s="60" customFormat="1" ht="18.75" customHeight="1">
      <c r="A45" s="48" t="s">
        <v>183</v>
      </c>
      <c r="B45" s="49" t="s">
        <v>184</v>
      </c>
      <c r="C45" s="50"/>
      <c r="D45" s="51" t="s">
        <v>185</v>
      </c>
      <c r="E45" s="52">
        <v>6</v>
      </c>
      <c r="F45" s="53"/>
      <c r="G45" s="54">
        <f t="shared" si="1"/>
      </c>
      <c r="H45" s="55" t="s">
        <v>51</v>
      </c>
      <c r="I45" s="56"/>
      <c r="J45" s="57" t="s">
        <v>85</v>
      </c>
      <c r="K45" s="58" t="s">
        <v>61</v>
      </c>
      <c r="L45" s="57" t="s">
        <v>61</v>
      </c>
      <c r="M45" s="58"/>
      <c r="N45" s="57" t="s">
        <v>61</v>
      </c>
      <c r="O45" s="58"/>
      <c r="P45" s="59" t="s">
        <v>53</v>
      </c>
    </row>
    <row r="46" spans="1:16" s="60" customFormat="1" ht="18.75" customHeight="1">
      <c r="A46" s="48" t="s">
        <v>186</v>
      </c>
      <c r="B46" s="49" t="s">
        <v>187</v>
      </c>
      <c r="C46" s="50" t="s">
        <v>149</v>
      </c>
      <c r="D46" s="51" t="s">
        <v>188</v>
      </c>
      <c r="E46" s="52">
        <v>9</v>
      </c>
      <c r="F46" s="53"/>
      <c r="G46" s="54">
        <f t="shared" si="1"/>
      </c>
      <c r="H46" s="55" t="s">
        <v>51</v>
      </c>
      <c r="I46" s="56"/>
      <c r="J46" s="57" t="s">
        <v>52</v>
      </c>
      <c r="K46" s="58"/>
      <c r="L46" s="57"/>
      <c r="M46" s="58"/>
      <c r="N46" s="57"/>
      <c r="O46" s="58"/>
      <c r="P46" s="59" t="s">
        <v>53</v>
      </c>
    </row>
    <row r="47" spans="1:16" s="60" customFormat="1" ht="18.75" customHeight="1">
      <c r="A47" s="48" t="s">
        <v>186</v>
      </c>
      <c r="B47" s="49" t="s">
        <v>187</v>
      </c>
      <c r="C47" s="50"/>
      <c r="D47" s="51" t="s">
        <v>189</v>
      </c>
      <c r="E47" s="52">
        <v>5</v>
      </c>
      <c r="F47" s="53"/>
      <c r="G47" s="54">
        <f t="shared" si="1"/>
      </c>
      <c r="H47" s="55" t="s">
        <v>51</v>
      </c>
      <c r="I47" s="56"/>
      <c r="J47" s="57" t="s">
        <v>52</v>
      </c>
      <c r="K47" s="58"/>
      <c r="L47" s="57"/>
      <c r="M47" s="58"/>
      <c r="N47" s="57"/>
      <c r="O47" s="58"/>
      <c r="P47" s="59" t="s">
        <v>53</v>
      </c>
    </row>
    <row r="48" spans="1:16" s="60" customFormat="1" ht="18.75" customHeight="1">
      <c r="A48" s="48" t="s">
        <v>190</v>
      </c>
      <c r="B48" s="49" t="s">
        <v>191</v>
      </c>
      <c r="C48" s="50" t="s">
        <v>194</v>
      </c>
      <c r="D48" s="51" t="s">
        <v>193</v>
      </c>
      <c r="E48" s="52">
        <v>13</v>
      </c>
      <c r="F48" s="53"/>
      <c r="G48" s="54">
        <f t="shared" si="1"/>
      </c>
      <c r="H48" s="55" t="s">
        <v>51</v>
      </c>
      <c r="I48" s="56"/>
      <c r="J48" s="57" t="s">
        <v>78</v>
      </c>
      <c r="K48" s="58" t="s">
        <v>61</v>
      </c>
      <c r="L48" s="57"/>
      <c r="M48" s="58" t="s">
        <v>61</v>
      </c>
      <c r="N48" s="57"/>
      <c r="O48" s="58"/>
      <c r="P48" s="70" t="s">
        <v>101</v>
      </c>
    </row>
    <row r="49" spans="1:16" s="60" customFormat="1" ht="18.75" customHeight="1">
      <c r="A49" s="48" t="s">
        <v>190</v>
      </c>
      <c r="B49" s="49" t="s">
        <v>191</v>
      </c>
      <c r="C49" s="50" t="s">
        <v>195</v>
      </c>
      <c r="D49" s="51" t="s">
        <v>193</v>
      </c>
      <c r="E49" s="52">
        <v>13</v>
      </c>
      <c r="F49" s="53"/>
      <c r="G49" s="54">
        <f t="shared" si="1"/>
      </c>
      <c r="H49" s="55" t="s">
        <v>51</v>
      </c>
      <c r="I49" s="56"/>
      <c r="J49" s="57" t="s">
        <v>78</v>
      </c>
      <c r="K49" s="58" t="s">
        <v>61</v>
      </c>
      <c r="L49" s="57"/>
      <c r="M49" s="58" t="s">
        <v>61</v>
      </c>
      <c r="N49" s="57"/>
      <c r="O49" s="58"/>
      <c r="P49" s="70" t="s">
        <v>101</v>
      </c>
    </row>
    <row r="50" spans="1:16" s="60" customFormat="1" ht="24" customHeight="1">
      <c r="A50" s="48" t="s">
        <v>190</v>
      </c>
      <c r="B50" s="49" t="s">
        <v>191</v>
      </c>
      <c r="C50" s="50" t="s">
        <v>197</v>
      </c>
      <c r="D50" s="51" t="s">
        <v>193</v>
      </c>
      <c r="E50" s="52">
        <v>13</v>
      </c>
      <c r="F50" s="53"/>
      <c r="G50" s="54">
        <f t="shared" si="1"/>
      </c>
      <c r="H50" s="55" t="s">
        <v>51</v>
      </c>
      <c r="I50" s="56"/>
      <c r="J50" s="57" t="s">
        <v>78</v>
      </c>
      <c r="K50" s="58" t="s">
        <v>61</v>
      </c>
      <c r="L50" s="57"/>
      <c r="M50" s="58" t="s">
        <v>61</v>
      </c>
      <c r="N50" s="57"/>
      <c r="O50" s="58"/>
      <c r="P50" s="70" t="s">
        <v>101</v>
      </c>
    </row>
    <row r="51" spans="1:16" s="60" customFormat="1" ht="18.75" customHeight="1">
      <c r="A51" s="48" t="s">
        <v>190</v>
      </c>
      <c r="B51" s="49" t="s">
        <v>191</v>
      </c>
      <c r="C51" s="50" t="s">
        <v>198</v>
      </c>
      <c r="D51" s="51" t="s">
        <v>193</v>
      </c>
      <c r="E51" s="52">
        <v>13</v>
      </c>
      <c r="F51" s="53"/>
      <c r="G51" s="54">
        <f t="shared" si="1"/>
      </c>
      <c r="H51" s="55" t="s">
        <v>51</v>
      </c>
      <c r="I51" s="56"/>
      <c r="J51" s="57" t="s">
        <v>78</v>
      </c>
      <c r="K51" s="58" t="s">
        <v>61</v>
      </c>
      <c r="L51" s="57"/>
      <c r="M51" s="58" t="s">
        <v>61</v>
      </c>
      <c r="N51" s="57"/>
      <c r="O51" s="58"/>
      <c r="P51" s="70" t="s">
        <v>101</v>
      </c>
    </row>
    <row r="52" spans="1:16" s="60" customFormat="1" ht="18.75" customHeight="1">
      <c r="A52" s="48" t="s">
        <v>200</v>
      </c>
      <c r="B52" s="49" t="s">
        <v>201</v>
      </c>
      <c r="C52" s="50"/>
      <c r="D52" s="51" t="s">
        <v>202</v>
      </c>
      <c r="E52" s="52">
        <v>6</v>
      </c>
      <c r="F52" s="53"/>
      <c r="G52" s="54">
        <f t="shared" si="1"/>
      </c>
      <c r="H52" s="55" t="s">
        <v>51</v>
      </c>
      <c r="I52" s="56"/>
      <c r="J52" s="57" t="s">
        <v>52</v>
      </c>
      <c r="K52" s="58" t="s">
        <v>61</v>
      </c>
      <c r="L52" s="57" t="s">
        <v>61</v>
      </c>
      <c r="M52" s="58"/>
      <c r="N52" s="57"/>
      <c r="O52" s="58"/>
      <c r="P52" s="59" t="s">
        <v>53</v>
      </c>
    </row>
    <row r="53" spans="1:16" s="60" customFormat="1" ht="18.75" customHeight="1">
      <c r="A53" s="48" t="s">
        <v>203</v>
      </c>
      <c r="B53" s="49" t="s">
        <v>204</v>
      </c>
      <c r="C53" s="50"/>
      <c r="D53" s="51" t="s">
        <v>205</v>
      </c>
      <c r="E53" s="52">
        <v>6</v>
      </c>
      <c r="F53" s="53"/>
      <c r="G53" s="54">
        <f t="shared" si="1"/>
      </c>
      <c r="H53" s="55" t="s">
        <v>51</v>
      </c>
      <c r="I53" s="56"/>
      <c r="J53" s="57" t="s">
        <v>52</v>
      </c>
      <c r="K53" s="58"/>
      <c r="L53" s="57"/>
      <c r="M53" s="58"/>
      <c r="N53" s="57"/>
      <c r="O53" s="58"/>
      <c r="P53" s="59" t="s">
        <v>53</v>
      </c>
    </row>
    <row r="54" spans="1:16" s="60" customFormat="1" ht="18.75" customHeight="1">
      <c r="A54" s="48" t="s">
        <v>206</v>
      </c>
      <c r="B54" s="49" t="s">
        <v>207</v>
      </c>
      <c r="C54" s="50" t="s">
        <v>208</v>
      </c>
      <c r="D54" s="51" t="s">
        <v>209</v>
      </c>
      <c r="E54" s="52">
        <v>5</v>
      </c>
      <c r="F54" s="53"/>
      <c r="G54" s="54">
        <f t="shared" si="1"/>
      </c>
      <c r="H54" s="55" t="s">
        <v>67</v>
      </c>
      <c r="I54" s="56" t="s">
        <v>56</v>
      </c>
      <c r="J54" s="57" t="s">
        <v>78</v>
      </c>
      <c r="K54" s="58" t="s">
        <v>61</v>
      </c>
      <c r="L54" s="57"/>
      <c r="M54" s="58" t="s">
        <v>61</v>
      </c>
      <c r="N54" s="57"/>
      <c r="O54" s="66"/>
      <c r="P54" s="59" t="s">
        <v>53</v>
      </c>
    </row>
    <row r="55" spans="1:16" s="78" customFormat="1" ht="18.75" customHeight="1">
      <c r="A55" s="48" t="s">
        <v>210</v>
      </c>
      <c r="B55" s="73" t="s">
        <v>211</v>
      </c>
      <c r="C55" s="74"/>
      <c r="D55" s="75" t="s">
        <v>212</v>
      </c>
      <c r="E55" s="76">
        <v>9</v>
      </c>
      <c r="F55" s="53"/>
      <c r="G55" s="54">
        <f t="shared" si="1"/>
      </c>
      <c r="H55" s="55" t="s">
        <v>113</v>
      </c>
      <c r="I55" s="77"/>
      <c r="J55" s="57" t="s">
        <v>57</v>
      </c>
      <c r="K55" s="80" t="s">
        <v>61</v>
      </c>
      <c r="L55" s="81" t="s">
        <v>61</v>
      </c>
      <c r="M55" s="82"/>
      <c r="N55" s="83"/>
      <c r="O55" s="58"/>
      <c r="P55" s="59" t="s">
        <v>53</v>
      </c>
    </row>
    <row r="56" spans="1:16" s="60" customFormat="1" ht="18.75" customHeight="1">
      <c r="A56" s="48" t="s">
        <v>213</v>
      </c>
      <c r="B56" s="49" t="s">
        <v>214</v>
      </c>
      <c r="C56" s="50" t="s">
        <v>215</v>
      </c>
      <c r="D56" s="51" t="s">
        <v>216</v>
      </c>
      <c r="E56" s="84">
        <v>9</v>
      </c>
      <c r="F56" s="53"/>
      <c r="G56" s="54">
        <f t="shared" si="1"/>
      </c>
      <c r="H56" s="55" t="s">
        <v>67</v>
      </c>
      <c r="I56" s="56"/>
      <c r="J56" s="57" t="s">
        <v>85</v>
      </c>
      <c r="K56" s="66"/>
      <c r="L56" s="57"/>
      <c r="M56" s="58"/>
      <c r="N56" s="57"/>
      <c r="O56" s="58"/>
      <c r="P56" s="59" t="s">
        <v>53</v>
      </c>
    </row>
    <row r="57" spans="1:16" s="60" customFormat="1" ht="18.75" customHeight="1">
      <c r="A57" s="48" t="s">
        <v>217</v>
      </c>
      <c r="B57" s="49" t="s">
        <v>218</v>
      </c>
      <c r="C57" s="50" t="s">
        <v>219</v>
      </c>
      <c r="D57" s="51" t="s">
        <v>220</v>
      </c>
      <c r="E57" s="52">
        <v>6</v>
      </c>
      <c r="F57" s="53"/>
      <c r="G57" s="54">
        <f t="shared" si="1"/>
      </c>
      <c r="H57" s="55" t="s">
        <v>67</v>
      </c>
      <c r="I57" s="56"/>
      <c r="J57" s="57" t="s">
        <v>78</v>
      </c>
      <c r="K57" s="58" t="s">
        <v>61</v>
      </c>
      <c r="L57" s="57"/>
      <c r="M57" s="58" t="s">
        <v>61</v>
      </c>
      <c r="N57" s="57"/>
      <c r="O57" s="58" t="s">
        <v>61</v>
      </c>
      <c r="P57" s="59" t="s">
        <v>53</v>
      </c>
    </row>
    <row r="58" spans="1:16" s="60" customFormat="1" ht="18.75" customHeight="1">
      <c r="A58" s="48" t="s">
        <v>221</v>
      </c>
      <c r="B58" s="49" t="s">
        <v>222</v>
      </c>
      <c r="C58" s="50"/>
      <c r="D58" s="51" t="s">
        <v>223</v>
      </c>
      <c r="E58" s="52">
        <v>5</v>
      </c>
      <c r="F58" s="53"/>
      <c r="G58" s="54">
        <f t="shared" si="1"/>
      </c>
      <c r="H58" s="55" t="s">
        <v>51</v>
      </c>
      <c r="I58" s="56"/>
      <c r="J58" s="57" t="s">
        <v>85</v>
      </c>
      <c r="K58" s="58"/>
      <c r="L58" s="57"/>
      <c r="M58" s="58"/>
      <c r="N58" s="57"/>
      <c r="O58" s="58"/>
      <c r="P58" s="59" t="s">
        <v>53</v>
      </c>
    </row>
    <row r="59" spans="1:16" s="60" customFormat="1" ht="18.75" customHeight="1">
      <c r="A59" s="48" t="s">
        <v>228</v>
      </c>
      <c r="B59" s="73" t="s">
        <v>229</v>
      </c>
      <c r="C59" s="74" t="s">
        <v>230</v>
      </c>
      <c r="D59" s="75" t="s">
        <v>231</v>
      </c>
      <c r="E59" s="63">
        <v>8</v>
      </c>
      <c r="F59" s="53"/>
      <c r="G59" s="54">
        <f t="shared" si="1"/>
      </c>
      <c r="H59" s="55" t="s">
        <v>51</v>
      </c>
      <c r="I59" s="55" t="s">
        <v>53</v>
      </c>
      <c r="J59" s="64" t="s">
        <v>52</v>
      </c>
      <c r="K59" s="85" t="s">
        <v>61</v>
      </c>
      <c r="L59" s="83"/>
      <c r="M59" s="85" t="s">
        <v>61</v>
      </c>
      <c r="N59" s="83"/>
      <c r="O59" s="85"/>
      <c r="P59" s="59" t="s">
        <v>53</v>
      </c>
    </row>
    <row r="60" spans="1:16" s="60" customFormat="1" ht="18.75" customHeight="1">
      <c r="A60" s="48" t="s">
        <v>228</v>
      </c>
      <c r="B60" s="73" t="s">
        <v>229</v>
      </c>
      <c r="C60" s="74" t="s">
        <v>232</v>
      </c>
      <c r="D60" s="75" t="s">
        <v>233</v>
      </c>
      <c r="E60" s="63">
        <v>29</v>
      </c>
      <c r="F60" s="53"/>
      <c r="G60" s="54">
        <f t="shared" si="1"/>
      </c>
      <c r="H60" s="55" t="s">
        <v>234</v>
      </c>
      <c r="I60" s="55"/>
      <c r="J60" s="64" t="s">
        <v>78</v>
      </c>
      <c r="K60" s="85" t="s">
        <v>61</v>
      </c>
      <c r="L60" s="83"/>
      <c r="M60" s="85" t="s">
        <v>61</v>
      </c>
      <c r="N60" s="83"/>
      <c r="O60" s="85"/>
      <c r="P60" s="59" t="s">
        <v>53</v>
      </c>
    </row>
    <row r="61" spans="1:16" s="60" customFormat="1" ht="18.75" customHeight="1">
      <c r="A61" s="48" t="s">
        <v>243</v>
      </c>
      <c r="B61" s="49" t="s">
        <v>244</v>
      </c>
      <c r="C61" s="50"/>
      <c r="D61" s="51" t="s">
        <v>245</v>
      </c>
      <c r="E61" s="52">
        <v>6</v>
      </c>
      <c r="F61" s="53"/>
      <c r="G61" s="54">
        <f t="shared" si="1"/>
      </c>
      <c r="H61" s="55" t="s">
        <v>67</v>
      </c>
      <c r="I61" s="56"/>
      <c r="J61" s="57" t="s">
        <v>85</v>
      </c>
      <c r="K61" s="58" t="s">
        <v>61</v>
      </c>
      <c r="L61" s="57" t="s">
        <v>61</v>
      </c>
      <c r="M61" s="58"/>
      <c r="N61" s="57"/>
      <c r="O61" s="58" t="s">
        <v>61</v>
      </c>
      <c r="P61" s="59" t="s">
        <v>53</v>
      </c>
    </row>
    <row r="62" spans="1:16" s="60" customFormat="1" ht="18.75" customHeight="1">
      <c r="A62" s="71" t="s">
        <v>246</v>
      </c>
      <c r="B62" s="72" t="s">
        <v>247</v>
      </c>
      <c r="C62" s="69"/>
      <c r="D62" s="65" t="s">
        <v>248</v>
      </c>
      <c r="E62" s="52">
        <v>6</v>
      </c>
      <c r="F62" s="53"/>
      <c r="G62" s="54">
        <f t="shared" si="1"/>
      </c>
      <c r="H62" s="55" t="s">
        <v>60</v>
      </c>
      <c r="I62" s="56" t="s">
        <v>56</v>
      </c>
      <c r="J62" s="57" t="s">
        <v>249</v>
      </c>
      <c r="K62" s="58" t="s">
        <v>61</v>
      </c>
      <c r="L62" s="57" t="s">
        <v>61</v>
      </c>
      <c r="M62" s="58" t="s">
        <v>61</v>
      </c>
      <c r="N62" s="57" t="s">
        <v>61</v>
      </c>
      <c r="O62" s="58"/>
      <c r="P62" s="59" t="s">
        <v>53</v>
      </c>
    </row>
    <row r="63" spans="1:16" s="60" customFormat="1" ht="18.75" customHeight="1">
      <c r="A63" s="48" t="s">
        <v>250</v>
      </c>
      <c r="B63" s="49" t="s">
        <v>251</v>
      </c>
      <c r="C63" s="50"/>
      <c r="D63" s="51" t="s">
        <v>252</v>
      </c>
      <c r="E63" s="52">
        <v>6</v>
      </c>
      <c r="F63" s="53"/>
      <c r="G63" s="54">
        <f t="shared" si="1"/>
      </c>
      <c r="H63" s="55" t="s">
        <v>67</v>
      </c>
      <c r="I63" s="56" t="s">
        <v>56</v>
      </c>
      <c r="J63" s="57" t="s">
        <v>253</v>
      </c>
      <c r="K63" s="58" t="s">
        <v>61</v>
      </c>
      <c r="L63" s="57"/>
      <c r="M63" s="58" t="s">
        <v>61</v>
      </c>
      <c r="N63" s="57"/>
      <c r="O63" s="58"/>
      <c r="P63" s="59" t="s">
        <v>53</v>
      </c>
    </row>
    <row r="64" spans="1:16" s="60" customFormat="1" ht="18.75" customHeight="1">
      <c r="A64" s="48" t="s">
        <v>254</v>
      </c>
      <c r="B64" s="49" t="s">
        <v>108</v>
      </c>
      <c r="C64" s="50"/>
      <c r="D64" s="51" t="s">
        <v>260</v>
      </c>
      <c r="E64" s="52">
        <v>5</v>
      </c>
      <c r="F64" s="53"/>
      <c r="G64" s="54">
        <f t="shared" si="1"/>
      </c>
      <c r="H64" s="55" t="s">
        <v>67</v>
      </c>
      <c r="I64" s="56" t="s">
        <v>56</v>
      </c>
      <c r="J64" s="57" t="s">
        <v>85</v>
      </c>
      <c r="K64" s="58" t="s">
        <v>61</v>
      </c>
      <c r="L64" s="57" t="s">
        <v>61</v>
      </c>
      <c r="M64" s="58"/>
      <c r="N64" s="57" t="s">
        <v>61</v>
      </c>
      <c r="O64" s="58"/>
      <c r="P64" s="59" t="s">
        <v>53</v>
      </c>
    </row>
    <row r="65" spans="1:16" s="60" customFormat="1" ht="18.75" customHeight="1">
      <c r="A65" s="48" t="s">
        <v>254</v>
      </c>
      <c r="B65" s="49" t="s">
        <v>261</v>
      </c>
      <c r="C65" s="50"/>
      <c r="D65" s="51" t="s">
        <v>262</v>
      </c>
      <c r="E65" s="52">
        <v>8</v>
      </c>
      <c r="F65" s="53"/>
      <c r="G65" s="54">
        <f t="shared" si="1"/>
      </c>
      <c r="H65" s="55" t="s">
        <v>67</v>
      </c>
      <c r="I65" s="56"/>
      <c r="J65" s="57" t="s">
        <v>85</v>
      </c>
      <c r="K65" s="58" t="s">
        <v>61</v>
      </c>
      <c r="L65" s="57"/>
      <c r="M65" s="58"/>
      <c r="N65" s="57"/>
      <c r="O65" s="58"/>
      <c r="P65" s="59" t="s">
        <v>53</v>
      </c>
    </row>
    <row r="66" spans="1:16" s="60" customFormat="1" ht="18.75" customHeight="1">
      <c r="A66" s="48" t="s">
        <v>254</v>
      </c>
      <c r="B66" s="49" t="s">
        <v>263</v>
      </c>
      <c r="C66" s="50"/>
      <c r="D66" s="51" t="s">
        <v>257</v>
      </c>
      <c r="E66" s="52">
        <v>5</v>
      </c>
      <c r="F66" s="53"/>
      <c r="G66" s="54">
        <f t="shared" si="1"/>
      </c>
      <c r="H66" s="55" t="s">
        <v>67</v>
      </c>
      <c r="I66" s="56" t="s">
        <v>56</v>
      </c>
      <c r="J66" s="57" t="s">
        <v>85</v>
      </c>
      <c r="K66" s="58" t="s">
        <v>61</v>
      </c>
      <c r="L66" s="57" t="s">
        <v>61</v>
      </c>
      <c r="M66" s="58"/>
      <c r="N66" s="57" t="s">
        <v>61</v>
      </c>
      <c r="O66" s="58"/>
      <c r="P66" s="59" t="s">
        <v>53</v>
      </c>
    </row>
    <row r="67" spans="1:16" s="60" customFormat="1" ht="18.75" customHeight="1">
      <c r="A67" s="48" t="s">
        <v>254</v>
      </c>
      <c r="B67" s="49" t="s">
        <v>255</v>
      </c>
      <c r="C67" s="50"/>
      <c r="D67" s="51" t="s">
        <v>257</v>
      </c>
      <c r="E67" s="52">
        <v>5</v>
      </c>
      <c r="F67" s="53"/>
      <c r="G67" s="54">
        <f t="shared" si="1"/>
      </c>
      <c r="H67" s="55" t="s">
        <v>51</v>
      </c>
      <c r="I67" s="56" t="s">
        <v>56</v>
      </c>
      <c r="J67" s="57" t="s">
        <v>85</v>
      </c>
      <c r="K67" s="58" t="s">
        <v>61</v>
      </c>
      <c r="L67" s="57" t="s">
        <v>61</v>
      </c>
      <c r="M67" s="58"/>
      <c r="N67" s="57" t="s">
        <v>61</v>
      </c>
      <c r="O67" s="58"/>
      <c r="P67" s="59" t="s">
        <v>53</v>
      </c>
    </row>
    <row r="68" spans="1:16" s="60" customFormat="1" ht="18.75" customHeight="1">
      <c r="A68" s="48" t="s">
        <v>264</v>
      </c>
      <c r="B68" s="49" t="s">
        <v>265</v>
      </c>
      <c r="C68" s="50"/>
      <c r="D68" s="51" t="s">
        <v>266</v>
      </c>
      <c r="E68" s="52">
        <v>6</v>
      </c>
      <c r="F68" s="53"/>
      <c r="G68" s="54">
        <f t="shared" si="1"/>
      </c>
      <c r="H68" s="55" t="s">
        <v>51</v>
      </c>
      <c r="I68" s="56"/>
      <c r="J68" s="57" t="s">
        <v>52</v>
      </c>
      <c r="K68" s="58"/>
      <c r="L68" s="57"/>
      <c r="M68" s="58"/>
      <c r="N68" s="57"/>
      <c r="O68" s="58"/>
      <c r="P68" s="59" t="s">
        <v>53</v>
      </c>
    </row>
    <row r="69" spans="1:16" s="60" customFormat="1" ht="18.75" customHeight="1">
      <c r="A69" s="48" t="s">
        <v>267</v>
      </c>
      <c r="B69" s="49" t="s">
        <v>268</v>
      </c>
      <c r="C69" s="50"/>
      <c r="D69" s="51" t="s">
        <v>269</v>
      </c>
      <c r="E69" s="52">
        <v>6</v>
      </c>
      <c r="F69" s="53"/>
      <c r="G69" s="54">
        <f aca="true" t="shared" si="2" ref="G69:G100">IF(E69*F69=0,"",E69*F69)</f>
      </c>
      <c r="H69" s="55" t="s">
        <v>60</v>
      </c>
      <c r="I69" s="56" t="s">
        <v>56</v>
      </c>
      <c r="J69" s="57" t="s">
        <v>52</v>
      </c>
      <c r="K69" s="58" t="s">
        <v>61</v>
      </c>
      <c r="L69" s="57" t="s">
        <v>61</v>
      </c>
      <c r="M69" s="58"/>
      <c r="N69" s="57"/>
      <c r="O69" s="58"/>
      <c r="P69" s="59" t="s">
        <v>53</v>
      </c>
    </row>
    <row r="70" spans="1:16" s="60" customFormat="1" ht="18.75" customHeight="1">
      <c r="A70" s="48" t="s">
        <v>270</v>
      </c>
      <c r="B70" s="49" t="s">
        <v>236</v>
      </c>
      <c r="C70" s="50" t="s">
        <v>271</v>
      </c>
      <c r="D70" s="51" t="s">
        <v>272</v>
      </c>
      <c r="E70" s="52">
        <v>5</v>
      </c>
      <c r="F70" s="53"/>
      <c r="G70" s="54">
        <f t="shared" si="2"/>
      </c>
      <c r="H70" s="55" t="s">
        <v>113</v>
      </c>
      <c r="I70" s="56"/>
      <c r="J70" s="57" t="s">
        <v>227</v>
      </c>
      <c r="K70" s="58" t="s">
        <v>61</v>
      </c>
      <c r="L70" s="57" t="s">
        <v>61</v>
      </c>
      <c r="M70" s="58"/>
      <c r="N70" s="57"/>
      <c r="O70" s="58"/>
      <c r="P70" s="59" t="s">
        <v>53</v>
      </c>
    </row>
    <row r="71" spans="1:16" s="60" customFormat="1" ht="18.75" customHeight="1">
      <c r="A71" s="48" t="s">
        <v>270</v>
      </c>
      <c r="B71" s="49" t="s">
        <v>236</v>
      </c>
      <c r="C71" s="50" t="s">
        <v>273</v>
      </c>
      <c r="D71" s="51" t="s">
        <v>272</v>
      </c>
      <c r="E71" s="52">
        <v>5</v>
      </c>
      <c r="F71" s="53"/>
      <c r="G71" s="54">
        <f t="shared" si="2"/>
      </c>
      <c r="H71" s="55" t="s">
        <v>113</v>
      </c>
      <c r="I71" s="56"/>
      <c r="J71" s="57" t="s">
        <v>227</v>
      </c>
      <c r="K71" s="58" t="s">
        <v>61</v>
      </c>
      <c r="L71" s="57" t="s">
        <v>61</v>
      </c>
      <c r="M71" s="58"/>
      <c r="N71" s="57"/>
      <c r="O71" s="58"/>
      <c r="P71" s="59" t="s">
        <v>53</v>
      </c>
    </row>
    <row r="72" spans="1:16" s="60" customFormat="1" ht="18.75" customHeight="1">
      <c r="A72" s="50" t="s">
        <v>270</v>
      </c>
      <c r="B72" s="49" t="s">
        <v>276</v>
      </c>
      <c r="C72" s="50"/>
      <c r="D72" s="51" t="s">
        <v>277</v>
      </c>
      <c r="E72" s="52">
        <v>6</v>
      </c>
      <c r="F72" s="53"/>
      <c r="G72" s="54">
        <f t="shared" si="2"/>
      </c>
      <c r="H72" s="55" t="s">
        <v>60</v>
      </c>
      <c r="I72" s="56"/>
      <c r="J72" s="57" t="s">
        <v>85</v>
      </c>
      <c r="K72" s="58" t="s">
        <v>61</v>
      </c>
      <c r="L72" s="57" t="s">
        <v>61</v>
      </c>
      <c r="M72" s="58" t="s">
        <v>61</v>
      </c>
      <c r="N72" s="57"/>
      <c r="O72" s="58"/>
      <c r="P72" s="59" t="s">
        <v>53</v>
      </c>
    </row>
    <row r="73" spans="1:16" s="60" customFormat="1" ht="18.75" customHeight="1">
      <c r="A73" s="50" t="s">
        <v>270</v>
      </c>
      <c r="B73" s="49" t="s">
        <v>278</v>
      </c>
      <c r="C73" s="50"/>
      <c r="D73" s="51" t="s">
        <v>272</v>
      </c>
      <c r="E73" s="52">
        <v>8</v>
      </c>
      <c r="F73" s="53"/>
      <c r="G73" s="54">
        <f t="shared" si="2"/>
      </c>
      <c r="H73" s="55" t="s">
        <v>113</v>
      </c>
      <c r="I73" s="56"/>
      <c r="J73" s="57" t="s">
        <v>85</v>
      </c>
      <c r="K73" s="58" t="s">
        <v>61</v>
      </c>
      <c r="L73" s="57"/>
      <c r="M73" s="58"/>
      <c r="N73" s="57"/>
      <c r="O73" s="58"/>
      <c r="P73" s="59" t="s">
        <v>53</v>
      </c>
    </row>
    <row r="74" spans="1:16" s="60" customFormat="1" ht="17.25" customHeight="1">
      <c r="A74" s="50" t="s">
        <v>270</v>
      </c>
      <c r="B74" s="49" t="s">
        <v>279</v>
      </c>
      <c r="C74" s="50"/>
      <c r="D74" s="51" t="s">
        <v>272</v>
      </c>
      <c r="E74" s="52">
        <v>5</v>
      </c>
      <c r="F74" s="53"/>
      <c r="G74" s="54">
        <f t="shared" si="2"/>
      </c>
      <c r="H74" s="55" t="s">
        <v>51</v>
      </c>
      <c r="I74" s="55"/>
      <c r="J74" s="57" t="s">
        <v>227</v>
      </c>
      <c r="K74" s="58" t="s">
        <v>61</v>
      </c>
      <c r="L74" s="57"/>
      <c r="M74" s="58"/>
      <c r="N74" s="57"/>
      <c r="O74" s="58"/>
      <c r="P74" s="59" t="s">
        <v>53</v>
      </c>
    </row>
    <row r="75" spans="1:16" s="60" customFormat="1" ht="18.75" customHeight="1">
      <c r="A75" s="48" t="s">
        <v>283</v>
      </c>
      <c r="B75" s="49" t="s">
        <v>284</v>
      </c>
      <c r="C75" s="50"/>
      <c r="D75" s="51" t="s">
        <v>285</v>
      </c>
      <c r="E75" s="52">
        <v>8</v>
      </c>
      <c r="F75" s="53"/>
      <c r="G75" s="54">
        <f t="shared" si="2"/>
      </c>
      <c r="H75" s="55" t="s">
        <v>51</v>
      </c>
      <c r="I75" s="56"/>
      <c r="J75" s="57" t="s">
        <v>85</v>
      </c>
      <c r="K75" s="58" t="s">
        <v>61</v>
      </c>
      <c r="L75" s="57" t="s">
        <v>61</v>
      </c>
      <c r="M75" s="58"/>
      <c r="N75" s="57"/>
      <c r="O75" s="58"/>
      <c r="P75" s="59" t="s">
        <v>53</v>
      </c>
    </row>
    <row r="76" spans="1:16" s="60" customFormat="1" ht="18.75" customHeight="1">
      <c r="A76" s="48" t="s">
        <v>286</v>
      </c>
      <c r="B76" s="49" t="s">
        <v>289</v>
      </c>
      <c r="C76" s="50"/>
      <c r="D76" s="51" t="s">
        <v>288</v>
      </c>
      <c r="E76" s="52">
        <v>1.5</v>
      </c>
      <c r="F76" s="53"/>
      <c r="G76" s="54">
        <f t="shared" si="2"/>
      </c>
      <c r="H76" s="55" t="s">
        <v>51</v>
      </c>
      <c r="I76" s="56" t="s">
        <v>56</v>
      </c>
      <c r="J76" s="57" t="s">
        <v>155</v>
      </c>
      <c r="K76" s="58" t="s">
        <v>61</v>
      </c>
      <c r="L76" s="57"/>
      <c r="M76" s="58"/>
      <c r="N76" s="57"/>
      <c r="O76" s="58"/>
      <c r="P76" s="59" t="s">
        <v>53</v>
      </c>
    </row>
    <row r="77" spans="1:16" s="60" customFormat="1" ht="18.75" customHeight="1">
      <c r="A77" s="48" t="s">
        <v>286</v>
      </c>
      <c r="B77" s="49" t="s">
        <v>290</v>
      </c>
      <c r="C77" s="50"/>
      <c r="D77" s="51" t="s">
        <v>288</v>
      </c>
      <c r="E77" s="52">
        <v>2.5</v>
      </c>
      <c r="F77" s="53"/>
      <c r="G77" s="54">
        <f t="shared" si="2"/>
      </c>
      <c r="H77" s="55" t="s">
        <v>51</v>
      </c>
      <c r="I77" s="56" t="s">
        <v>56</v>
      </c>
      <c r="J77" s="57" t="s">
        <v>85</v>
      </c>
      <c r="K77" s="66" t="s">
        <v>61</v>
      </c>
      <c r="L77" s="67" t="s">
        <v>61</v>
      </c>
      <c r="M77" s="66"/>
      <c r="N77" s="67"/>
      <c r="O77" s="58"/>
      <c r="P77" s="59" t="s">
        <v>53</v>
      </c>
    </row>
    <row r="78" spans="1:16" s="60" customFormat="1" ht="18.75" customHeight="1">
      <c r="A78" s="48" t="s">
        <v>291</v>
      </c>
      <c r="B78" s="49" t="s">
        <v>292</v>
      </c>
      <c r="C78" s="50"/>
      <c r="D78" s="51" t="s">
        <v>293</v>
      </c>
      <c r="E78" s="52">
        <v>9</v>
      </c>
      <c r="F78" s="53"/>
      <c r="G78" s="54">
        <f t="shared" si="2"/>
      </c>
      <c r="H78" s="55" t="s">
        <v>51</v>
      </c>
      <c r="I78" s="56"/>
      <c r="J78" s="57" t="s">
        <v>78</v>
      </c>
      <c r="K78" s="58" t="s">
        <v>61</v>
      </c>
      <c r="L78" s="57" t="s">
        <v>61</v>
      </c>
      <c r="M78" s="58" t="s">
        <v>61</v>
      </c>
      <c r="N78" s="57"/>
      <c r="O78" s="58"/>
      <c r="P78" s="59" t="s">
        <v>53</v>
      </c>
    </row>
    <row r="79" spans="1:16" s="60" customFormat="1" ht="18.75" customHeight="1">
      <c r="A79" s="71" t="s">
        <v>294</v>
      </c>
      <c r="B79" s="86" t="s">
        <v>295</v>
      </c>
      <c r="C79" s="74"/>
      <c r="D79" s="75" t="s">
        <v>296</v>
      </c>
      <c r="E79" s="63">
        <v>5</v>
      </c>
      <c r="F79" s="53"/>
      <c r="G79" s="54">
        <f t="shared" si="2"/>
      </c>
      <c r="H79" s="55" t="s">
        <v>67</v>
      </c>
      <c r="I79" s="55"/>
      <c r="J79" s="64" t="s">
        <v>52</v>
      </c>
      <c r="K79" s="85" t="s">
        <v>61</v>
      </c>
      <c r="L79" s="83"/>
      <c r="M79" s="85" t="s">
        <v>61</v>
      </c>
      <c r="N79" s="83"/>
      <c r="O79" s="85"/>
      <c r="P79" s="59" t="s">
        <v>53</v>
      </c>
    </row>
    <row r="80" spans="1:16" s="60" customFormat="1" ht="18.75" customHeight="1">
      <c r="A80" s="48" t="s">
        <v>297</v>
      </c>
      <c r="B80" s="49" t="s">
        <v>301</v>
      </c>
      <c r="C80" s="50"/>
      <c r="D80" s="51" t="s">
        <v>300</v>
      </c>
      <c r="E80" s="52">
        <v>9</v>
      </c>
      <c r="F80" s="53"/>
      <c r="G80" s="54">
        <f t="shared" si="2"/>
      </c>
      <c r="H80" s="55" t="s">
        <v>51</v>
      </c>
      <c r="I80" s="56"/>
      <c r="J80" s="57" t="s">
        <v>85</v>
      </c>
      <c r="K80" s="58" t="s">
        <v>61</v>
      </c>
      <c r="L80" s="57" t="s">
        <v>61</v>
      </c>
      <c r="M80" s="58"/>
      <c r="N80" s="57" t="s">
        <v>61</v>
      </c>
      <c r="O80" s="58"/>
      <c r="P80" s="59" t="s">
        <v>53</v>
      </c>
    </row>
    <row r="81" spans="1:16" s="60" customFormat="1" ht="18.75" customHeight="1">
      <c r="A81" s="48" t="s">
        <v>305</v>
      </c>
      <c r="B81" s="49" t="s">
        <v>306</v>
      </c>
      <c r="C81" s="50"/>
      <c r="D81" s="51" t="s">
        <v>305</v>
      </c>
      <c r="E81" s="52">
        <v>8</v>
      </c>
      <c r="F81" s="53"/>
      <c r="G81" s="54">
        <f t="shared" si="2"/>
      </c>
      <c r="H81" s="55" t="s">
        <v>51</v>
      </c>
      <c r="I81" s="56" t="s">
        <v>56</v>
      </c>
      <c r="J81" s="57" t="s">
        <v>52</v>
      </c>
      <c r="K81" s="58" t="s">
        <v>61</v>
      </c>
      <c r="L81" s="57" t="s">
        <v>61</v>
      </c>
      <c r="M81" s="58"/>
      <c r="N81" s="57"/>
      <c r="O81" s="58" t="s">
        <v>61</v>
      </c>
      <c r="P81" s="70" t="s">
        <v>101</v>
      </c>
    </row>
    <row r="82" spans="1:16" s="60" customFormat="1" ht="17.25" customHeight="1">
      <c r="A82" s="48" t="s">
        <v>307</v>
      </c>
      <c r="B82" s="49"/>
      <c r="C82" s="50" t="s">
        <v>308</v>
      </c>
      <c r="D82" s="51" t="s">
        <v>309</v>
      </c>
      <c r="E82" s="52">
        <v>6</v>
      </c>
      <c r="F82" s="53"/>
      <c r="G82" s="54">
        <f t="shared" si="2"/>
      </c>
      <c r="H82" s="55" t="s">
        <v>60</v>
      </c>
      <c r="I82" s="56" t="s">
        <v>56</v>
      </c>
      <c r="J82" s="57" t="s">
        <v>85</v>
      </c>
      <c r="K82" s="58" t="s">
        <v>61</v>
      </c>
      <c r="L82" s="57" t="s">
        <v>61</v>
      </c>
      <c r="M82" s="58" t="s">
        <v>61</v>
      </c>
      <c r="N82" s="57"/>
      <c r="O82" s="58"/>
      <c r="P82" s="59" t="s">
        <v>53</v>
      </c>
    </row>
    <row r="83" spans="1:16" s="60" customFormat="1" ht="17.25" customHeight="1">
      <c r="A83" s="48" t="s">
        <v>307</v>
      </c>
      <c r="B83" s="49"/>
      <c r="C83" s="50" t="s">
        <v>310</v>
      </c>
      <c r="D83" s="51" t="s">
        <v>309</v>
      </c>
      <c r="E83" s="52">
        <v>6</v>
      </c>
      <c r="F83" s="53"/>
      <c r="G83" s="54">
        <f t="shared" si="2"/>
      </c>
      <c r="H83" s="55" t="s">
        <v>67</v>
      </c>
      <c r="I83" s="56" t="s">
        <v>56</v>
      </c>
      <c r="J83" s="57" t="s">
        <v>85</v>
      </c>
      <c r="K83" s="58" t="s">
        <v>61</v>
      </c>
      <c r="L83" s="57" t="s">
        <v>61</v>
      </c>
      <c r="M83" s="58" t="s">
        <v>61</v>
      </c>
      <c r="N83" s="57"/>
      <c r="O83" s="82"/>
      <c r="P83" s="59" t="s">
        <v>53</v>
      </c>
    </row>
    <row r="84" spans="1:16" s="60" customFormat="1" ht="17.25" customHeight="1">
      <c r="A84" s="48" t="s">
        <v>307</v>
      </c>
      <c r="B84" s="49"/>
      <c r="C84" s="50" t="s">
        <v>312</v>
      </c>
      <c r="D84" s="51" t="s">
        <v>309</v>
      </c>
      <c r="E84" s="52">
        <v>6</v>
      </c>
      <c r="F84" s="53"/>
      <c r="G84" s="54">
        <f t="shared" si="2"/>
      </c>
      <c r="H84" s="55" t="s">
        <v>67</v>
      </c>
      <c r="I84" s="56" t="s">
        <v>56</v>
      </c>
      <c r="J84" s="57" t="s">
        <v>85</v>
      </c>
      <c r="K84" s="58" t="s">
        <v>61</v>
      </c>
      <c r="L84" s="57" t="s">
        <v>61</v>
      </c>
      <c r="M84" s="58" t="s">
        <v>61</v>
      </c>
      <c r="N84" s="57"/>
      <c r="O84" s="58"/>
      <c r="P84" s="59" t="s">
        <v>53</v>
      </c>
    </row>
    <row r="85" spans="1:16" s="60" customFormat="1" ht="18" customHeight="1">
      <c r="A85" s="71" t="s">
        <v>316</v>
      </c>
      <c r="B85" s="73" t="s">
        <v>126</v>
      </c>
      <c r="C85" s="74" t="s">
        <v>317</v>
      </c>
      <c r="D85" s="75" t="s">
        <v>318</v>
      </c>
      <c r="E85" s="63">
        <v>5</v>
      </c>
      <c r="F85" s="53"/>
      <c r="G85" s="54">
        <f t="shared" si="2"/>
      </c>
      <c r="H85" s="55" t="s">
        <v>67</v>
      </c>
      <c r="I85" s="55" t="s">
        <v>53</v>
      </c>
      <c r="J85" s="64" t="s">
        <v>52</v>
      </c>
      <c r="K85" s="85" t="s">
        <v>61</v>
      </c>
      <c r="L85" s="83"/>
      <c r="M85" s="85"/>
      <c r="N85" s="83"/>
      <c r="O85" s="85"/>
      <c r="P85" s="59" t="s">
        <v>53</v>
      </c>
    </row>
    <row r="86" spans="1:16" s="60" customFormat="1" ht="18" customHeight="1">
      <c r="A86" s="48" t="s">
        <v>321</v>
      </c>
      <c r="B86" s="49" t="s">
        <v>322</v>
      </c>
      <c r="C86" s="50" t="s">
        <v>323</v>
      </c>
      <c r="D86" s="51" t="s">
        <v>321</v>
      </c>
      <c r="E86" s="52">
        <v>5</v>
      </c>
      <c r="F86" s="53"/>
      <c r="G86" s="54">
        <f t="shared" si="2"/>
      </c>
      <c r="H86" s="55" t="s">
        <v>67</v>
      </c>
      <c r="I86" s="56"/>
      <c r="J86" s="57" t="s">
        <v>85</v>
      </c>
      <c r="K86" s="58" t="s">
        <v>61</v>
      </c>
      <c r="L86" s="57"/>
      <c r="M86" s="58"/>
      <c r="N86" s="57"/>
      <c r="O86" s="58"/>
      <c r="P86" s="59" t="s">
        <v>53</v>
      </c>
    </row>
    <row r="87" spans="1:16" s="60" customFormat="1" ht="18.75" customHeight="1">
      <c r="A87" s="48" t="s">
        <v>321</v>
      </c>
      <c r="B87" s="49" t="s">
        <v>322</v>
      </c>
      <c r="C87" s="50" t="s">
        <v>324</v>
      </c>
      <c r="D87" s="51" t="s">
        <v>321</v>
      </c>
      <c r="E87" s="52">
        <v>5</v>
      </c>
      <c r="F87" s="53"/>
      <c r="G87" s="54">
        <f t="shared" si="2"/>
      </c>
      <c r="H87" s="55" t="s">
        <v>51</v>
      </c>
      <c r="I87" s="56"/>
      <c r="J87" s="57" t="s">
        <v>85</v>
      </c>
      <c r="K87" s="58" t="s">
        <v>61</v>
      </c>
      <c r="L87" s="57"/>
      <c r="M87" s="58"/>
      <c r="N87" s="57"/>
      <c r="O87" s="82"/>
      <c r="P87" s="59" t="s">
        <v>53</v>
      </c>
    </row>
    <row r="88" spans="1:16" s="60" customFormat="1" ht="18.75" customHeight="1">
      <c r="A88" s="48" t="s">
        <v>321</v>
      </c>
      <c r="B88" s="49" t="s">
        <v>322</v>
      </c>
      <c r="C88" s="50" t="s">
        <v>325</v>
      </c>
      <c r="D88" s="51" t="s">
        <v>321</v>
      </c>
      <c r="E88" s="52">
        <v>5</v>
      </c>
      <c r="F88" s="53"/>
      <c r="G88" s="54">
        <f t="shared" si="2"/>
      </c>
      <c r="H88" s="55" t="s">
        <v>67</v>
      </c>
      <c r="I88" s="55"/>
      <c r="J88" s="57" t="s">
        <v>85</v>
      </c>
      <c r="K88" s="58" t="s">
        <v>61</v>
      </c>
      <c r="L88" s="57"/>
      <c r="M88" s="58"/>
      <c r="N88" s="57"/>
      <c r="O88" s="58"/>
      <c r="P88" s="70" t="s">
        <v>53</v>
      </c>
    </row>
    <row r="89" spans="1:16" s="60" customFormat="1" ht="18.75" customHeight="1">
      <c r="A89" s="48" t="s">
        <v>327</v>
      </c>
      <c r="B89" s="73" t="s">
        <v>328</v>
      </c>
      <c r="C89" s="74"/>
      <c r="D89" s="75" t="s">
        <v>329</v>
      </c>
      <c r="E89" s="63">
        <v>5</v>
      </c>
      <c r="F89" s="53"/>
      <c r="G89" s="54">
        <f t="shared" si="2"/>
      </c>
      <c r="H89" s="55" t="s">
        <v>60</v>
      </c>
      <c r="I89" s="55"/>
      <c r="J89" s="64" t="s">
        <v>78</v>
      </c>
      <c r="K89" s="85" t="s">
        <v>61</v>
      </c>
      <c r="L89" s="83" t="s">
        <v>61</v>
      </c>
      <c r="M89" s="85" t="s">
        <v>61</v>
      </c>
      <c r="N89" s="83"/>
      <c r="O89" s="85"/>
      <c r="P89" s="59" t="s">
        <v>53</v>
      </c>
    </row>
    <row r="90" spans="1:16" s="60" customFormat="1" ht="18.75" customHeight="1">
      <c r="A90" s="50" t="s">
        <v>327</v>
      </c>
      <c r="B90" s="73" t="s">
        <v>330</v>
      </c>
      <c r="C90" s="74"/>
      <c r="D90" s="75" t="s">
        <v>331</v>
      </c>
      <c r="E90" s="63">
        <v>5</v>
      </c>
      <c r="F90" s="53"/>
      <c r="G90" s="54">
        <f t="shared" si="2"/>
      </c>
      <c r="H90" s="92" t="s">
        <v>67</v>
      </c>
      <c r="I90" s="55"/>
      <c r="J90" s="64" t="s">
        <v>78</v>
      </c>
      <c r="K90" s="85" t="s">
        <v>61</v>
      </c>
      <c r="L90" s="83" t="s">
        <v>61</v>
      </c>
      <c r="M90" s="85" t="s">
        <v>61</v>
      </c>
      <c r="N90" s="83"/>
      <c r="O90" s="85"/>
      <c r="P90" s="59" t="s">
        <v>53</v>
      </c>
    </row>
    <row r="91" spans="1:16" s="60" customFormat="1" ht="18.75" customHeight="1">
      <c r="A91" s="50" t="s">
        <v>327</v>
      </c>
      <c r="B91" s="49" t="s">
        <v>332</v>
      </c>
      <c r="C91" s="50"/>
      <c r="D91" s="51" t="s">
        <v>333</v>
      </c>
      <c r="E91" s="52">
        <v>2</v>
      </c>
      <c r="F91" s="53"/>
      <c r="G91" s="54">
        <f t="shared" si="2"/>
      </c>
      <c r="H91" s="55" t="s">
        <v>67</v>
      </c>
      <c r="I91" s="55"/>
      <c r="J91" s="57" t="s">
        <v>155</v>
      </c>
      <c r="K91" s="58" t="s">
        <v>61</v>
      </c>
      <c r="L91" s="57"/>
      <c r="M91" s="58" t="s">
        <v>61</v>
      </c>
      <c r="N91" s="57"/>
      <c r="O91" s="58"/>
      <c r="P91" s="59" t="s">
        <v>53</v>
      </c>
    </row>
    <row r="92" spans="1:16" s="60" customFormat="1" ht="18.75" customHeight="1">
      <c r="A92" s="50" t="s">
        <v>327</v>
      </c>
      <c r="B92" s="49" t="s">
        <v>334</v>
      </c>
      <c r="C92" s="50"/>
      <c r="D92" s="51" t="s">
        <v>335</v>
      </c>
      <c r="E92" s="52">
        <v>2</v>
      </c>
      <c r="F92" s="53"/>
      <c r="G92" s="54">
        <f t="shared" si="2"/>
      </c>
      <c r="H92" s="55" t="s">
        <v>51</v>
      </c>
      <c r="I92" s="56" t="s">
        <v>56</v>
      </c>
      <c r="J92" s="57" t="s">
        <v>155</v>
      </c>
      <c r="K92" s="58" t="s">
        <v>61</v>
      </c>
      <c r="L92" s="57"/>
      <c r="M92" s="58"/>
      <c r="N92" s="57"/>
      <c r="O92" s="58"/>
      <c r="P92" s="59" t="s">
        <v>53</v>
      </c>
    </row>
    <row r="93" spans="1:16" s="60" customFormat="1" ht="18.75" customHeight="1">
      <c r="A93" s="50" t="s">
        <v>327</v>
      </c>
      <c r="B93" s="49" t="s">
        <v>336</v>
      </c>
      <c r="C93" s="50"/>
      <c r="D93" s="51" t="s">
        <v>337</v>
      </c>
      <c r="E93" s="52">
        <v>5</v>
      </c>
      <c r="F93" s="53"/>
      <c r="G93" s="54">
        <f t="shared" si="2"/>
      </c>
      <c r="H93" s="55" t="s">
        <v>67</v>
      </c>
      <c r="I93" s="56"/>
      <c r="J93" s="57" t="s">
        <v>57</v>
      </c>
      <c r="K93" s="58" t="s">
        <v>61</v>
      </c>
      <c r="L93" s="57" t="s">
        <v>61</v>
      </c>
      <c r="M93" s="58"/>
      <c r="N93" s="57"/>
      <c r="O93" s="58"/>
      <c r="P93" s="59" t="s">
        <v>53</v>
      </c>
    </row>
    <row r="94" spans="1:16" ht="18" customHeight="1">
      <c r="A94" s="93" t="s">
        <v>338</v>
      </c>
      <c r="B94" s="94" t="s">
        <v>339</v>
      </c>
      <c r="C94" s="95"/>
      <c r="D94" s="96" t="s">
        <v>340</v>
      </c>
      <c r="E94" s="97">
        <v>2</v>
      </c>
      <c r="F94" s="53"/>
      <c r="G94" s="98">
        <f t="shared" si="2"/>
      </c>
      <c r="H94" s="55" t="s">
        <v>341</v>
      </c>
      <c r="I94" s="99"/>
      <c r="J94" s="64" t="s">
        <v>78</v>
      </c>
      <c r="K94" s="85" t="s">
        <v>61</v>
      </c>
      <c r="L94" s="100"/>
      <c r="M94" s="85" t="s">
        <v>61</v>
      </c>
      <c r="N94" s="100"/>
      <c r="O94" s="85"/>
      <c r="P94" s="59" t="s">
        <v>53</v>
      </c>
    </row>
    <row r="95" spans="1:16" ht="18" customHeight="1">
      <c r="A95" s="93" t="s">
        <v>338</v>
      </c>
      <c r="B95" s="94" t="s">
        <v>342</v>
      </c>
      <c r="C95" s="95"/>
      <c r="D95" s="96" t="s">
        <v>343</v>
      </c>
      <c r="E95" s="97">
        <v>2.5</v>
      </c>
      <c r="F95" s="53"/>
      <c r="G95" s="98">
        <f t="shared" si="2"/>
      </c>
      <c r="H95" s="55" t="s">
        <v>344</v>
      </c>
      <c r="I95" s="99"/>
      <c r="J95" s="100" t="s">
        <v>52</v>
      </c>
      <c r="K95" s="85" t="s">
        <v>61</v>
      </c>
      <c r="L95" s="100"/>
      <c r="M95" s="85"/>
      <c r="N95" s="100"/>
      <c r="O95" s="85"/>
      <c r="P95" s="59" t="s">
        <v>53</v>
      </c>
    </row>
    <row r="96" spans="1:16" s="60" customFormat="1" ht="18.75" customHeight="1">
      <c r="A96" s="48" t="s">
        <v>345</v>
      </c>
      <c r="B96" s="49" t="s">
        <v>347</v>
      </c>
      <c r="C96" s="50"/>
      <c r="D96" s="51" t="s">
        <v>346</v>
      </c>
      <c r="E96" s="52">
        <v>2</v>
      </c>
      <c r="F96" s="53"/>
      <c r="G96" s="54">
        <f t="shared" si="2"/>
      </c>
      <c r="H96" s="55" t="s">
        <v>226</v>
      </c>
      <c r="I96" s="56" t="s">
        <v>56</v>
      </c>
      <c r="J96" s="57" t="s">
        <v>155</v>
      </c>
      <c r="K96" s="58" t="s">
        <v>61</v>
      </c>
      <c r="L96" s="57"/>
      <c r="M96" s="58"/>
      <c r="N96" s="57"/>
      <c r="O96" s="58"/>
      <c r="P96" s="59" t="s">
        <v>53</v>
      </c>
    </row>
    <row r="97" spans="1:16" s="60" customFormat="1" ht="18.75" customHeight="1">
      <c r="A97" s="48" t="s">
        <v>348</v>
      </c>
      <c r="B97" s="49" t="s">
        <v>349</v>
      </c>
      <c r="C97" s="50"/>
      <c r="D97" s="51" t="s">
        <v>350</v>
      </c>
      <c r="E97" s="52">
        <v>6</v>
      </c>
      <c r="F97" s="53"/>
      <c r="G97" s="54"/>
      <c r="H97" s="55" t="s">
        <v>351</v>
      </c>
      <c r="I97" s="56"/>
      <c r="J97" s="57" t="s">
        <v>52</v>
      </c>
      <c r="K97" s="58" t="s">
        <v>61</v>
      </c>
      <c r="L97" s="57"/>
      <c r="M97" s="58"/>
      <c r="N97" s="57"/>
      <c r="O97" s="58"/>
      <c r="P97" s="59" t="s">
        <v>53</v>
      </c>
    </row>
    <row r="98" spans="1:16" s="60" customFormat="1" ht="18.75" customHeight="1">
      <c r="A98" s="48" t="s">
        <v>348</v>
      </c>
      <c r="B98" s="49" t="s">
        <v>352</v>
      </c>
      <c r="C98" s="50"/>
      <c r="D98" s="51" t="s">
        <v>353</v>
      </c>
      <c r="E98" s="52">
        <v>5</v>
      </c>
      <c r="F98" s="53"/>
      <c r="G98" s="54">
        <f aca="true" t="shared" si="3" ref="G98:G145">IF(E98*F98=0,"",E98*F98)</f>
      </c>
      <c r="H98" s="55" t="s">
        <v>67</v>
      </c>
      <c r="I98" s="56"/>
      <c r="J98" s="57" t="s">
        <v>52</v>
      </c>
      <c r="K98" s="58" t="s">
        <v>61</v>
      </c>
      <c r="L98" s="57"/>
      <c r="M98" s="58"/>
      <c r="N98" s="57"/>
      <c r="O98" s="58"/>
      <c r="P98" s="59" t="s">
        <v>53</v>
      </c>
    </row>
    <row r="99" spans="1:16" s="60" customFormat="1" ht="18.75" customHeight="1">
      <c r="A99" s="48" t="s">
        <v>348</v>
      </c>
      <c r="B99" s="49" t="s">
        <v>356</v>
      </c>
      <c r="C99" s="50"/>
      <c r="D99" s="51" t="s">
        <v>357</v>
      </c>
      <c r="E99" s="52">
        <v>5</v>
      </c>
      <c r="F99" s="53"/>
      <c r="G99" s="54">
        <f t="shared" si="3"/>
      </c>
      <c r="H99" s="55" t="s">
        <v>67</v>
      </c>
      <c r="I99" s="56"/>
      <c r="J99" s="57" t="s">
        <v>52</v>
      </c>
      <c r="K99" s="58" t="s">
        <v>61</v>
      </c>
      <c r="L99" s="57"/>
      <c r="M99" s="58"/>
      <c r="N99" s="57"/>
      <c r="O99" s="58"/>
      <c r="P99" s="59" t="s">
        <v>53</v>
      </c>
    </row>
    <row r="100" spans="1:16" s="60" customFormat="1" ht="18.75" customHeight="1">
      <c r="A100" s="48" t="s">
        <v>348</v>
      </c>
      <c r="B100" s="49" t="s">
        <v>358</v>
      </c>
      <c r="C100" s="50"/>
      <c r="D100" s="51" t="s">
        <v>359</v>
      </c>
      <c r="E100" s="52">
        <v>6</v>
      </c>
      <c r="F100" s="53"/>
      <c r="G100" s="54">
        <f t="shared" si="3"/>
      </c>
      <c r="H100" s="55" t="s">
        <v>67</v>
      </c>
      <c r="I100" s="55"/>
      <c r="J100" s="57" t="s">
        <v>52</v>
      </c>
      <c r="K100" s="58" t="s">
        <v>61</v>
      </c>
      <c r="L100" s="57"/>
      <c r="M100" s="58"/>
      <c r="N100" s="57"/>
      <c r="O100" s="58"/>
      <c r="P100" s="70" t="s">
        <v>53</v>
      </c>
    </row>
    <row r="101" spans="1:16" s="60" customFormat="1" ht="18.75" customHeight="1">
      <c r="A101" s="48" t="s">
        <v>360</v>
      </c>
      <c r="B101" s="49" t="s">
        <v>361</v>
      </c>
      <c r="C101" s="50"/>
      <c r="D101" s="51" t="s">
        <v>362</v>
      </c>
      <c r="E101" s="52">
        <v>6</v>
      </c>
      <c r="F101" s="53"/>
      <c r="G101" s="54">
        <f t="shared" si="3"/>
      </c>
      <c r="H101" s="55" t="s">
        <v>60</v>
      </c>
      <c r="I101" s="56"/>
      <c r="J101" s="57" t="s">
        <v>85</v>
      </c>
      <c r="K101" s="58" t="s">
        <v>61</v>
      </c>
      <c r="L101" s="57" t="s">
        <v>61</v>
      </c>
      <c r="M101" s="58"/>
      <c r="N101" s="57"/>
      <c r="O101" s="58"/>
      <c r="P101" s="59" t="s">
        <v>53</v>
      </c>
    </row>
    <row r="102" spans="1:255" s="60" customFormat="1" ht="18.75" customHeight="1">
      <c r="A102" s="48" t="s">
        <v>363</v>
      </c>
      <c r="B102" s="49" t="s">
        <v>62</v>
      </c>
      <c r="C102" s="50" t="s">
        <v>364</v>
      </c>
      <c r="D102" s="51" t="s">
        <v>365</v>
      </c>
      <c r="E102" s="52">
        <v>6</v>
      </c>
      <c r="F102" s="53"/>
      <c r="G102" s="54">
        <f t="shared" si="3"/>
      </c>
      <c r="H102" s="55" t="s">
        <v>51</v>
      </c>
      <c r="I102" s="56" t="s">
        <v>56</v>
      </c>
      <c r="J102" s="57" t="s">
        <v>253</v>
      </c>
      <c r="K102" s="58" t="s">
        <v>61</v>
      </c>
      <c r="L102" s="57"/>
      <c r="M102" s="58" t="s">
        <v>61</v>
      </c>
      <c r="N102" s="57"/>
      <c r="O102" s="58"/>
      <c r="P102" s="59" t="s">
        <v>53</v>
      </c>
      <c r="IU102" s="68"/>
    </row>
    <row r="103" spans="1:16" s="60" customFormat="1" ht="18.75" customHeight="1">
      <c r="A103" s="48" t="s">
        <v>363</v>
      </c>
      <c r="B103" s="49" t="s">
        <v>62</v>
      </c>
      <c r="C103" s="50" t="s">
        <v>367</v>
      </c>
      <c r="D103" s="51" t="s">
        <v>365</v>
      </c>
      <c r="E103" s="52">
        <v>6</v>
      </c>
      <c r="F103" s="53"/>
      <c r="G103" s="54">
        <f t="shared" si="3"/>
      </c>
      <c r="H103" s="55" t="s">
        <v>113</v>
      </c>
      <c r="I103" s="56" t="s">
        <v>56</v>
      </c>
      <c r="J103" s="57" t="s">
        <v>253</v>
      </c>
      <c r="K103" s="58" t="s">
        <v>61</v>
      </c>
      <c r="L103" s="57"/>
      <c r="M103" s="58" t="s">
        <v>61</v>
      </c>
      <c r="N103" s="57"/>
      <c r="O103" s="58"/>
      <c r="P103" s="59" t="s">
        <v>53</v>
      </c>
    </row>
    <row r="104" spans="1:16" s="60" customFormat="1" ht="18.75" customHeight="1">
      <c r="A104" s="48" t="s">
        <v>363</v>
      </c>
      <c r="B104" s="49" t="s">
        <v>62</v>
      </c>
      <c r="C104" s="50" t="s">
        <v>371</v>
      </c>
      <c r="D104" s="51" t="s">
        <v>365</v>
      </c>
      <c r="E104" s="52">
        <v>6</v>
      </c>
      <c r="F104" s="53"/>
      <c r="G104" s="54">
        <f t="shared" si="3"/>
      </c>
      <c r="H104" s="55" t="s">
        <v>51</v>
      </c>
      <c r="I104" s="56" t="s">
        <v>56</v>
      </c>
      <c r="J104" s="57" t="s">
        <v>253</v>
      </c>
      <c r="K104" s="58" t="s">
        <v>61</v>
      </c>
      <c r="L104" s="57"/>
      <c r="M104" s="58" t="s">
        <v>61</v>
      </c>
      <c r="N104" s="57"/>
      <c r="O104" s="58"/>
      <c r="P104" s="59" t="s">
        <v>53</v>
      </c>
    </row>
    <row r="105" spans="1:16" s="60" customFormat="1" ht="18.75" customHeight="1">
      <c r="A105" s="48" t="s">
        <v>363</v>
      </c>
      <c r="B105" s="49" t="s">
        <v>62</v>
      </c>
      <c r="C105" s="50" t="s">
        <v>372</v>
      </c>
      <c r="D105" s="51" t="s">
        <v>373</v>
      </c>
      <c r="E105" s="52">
        <v>6</v>
      </c>
      <c r="F105" s="53"/>
      <c r="G105" s="54">
        <f t="shared" si="3"/>
      </c>
      <c r="H105" s="55" t="s">
        <v>51</v>
      </c>
      <c r="I105" s="56" t="s">
        <v>56</v>
      </c>
      <c r="J105" s="57" t="s">
        <v>253</v>
      </c>
      <c r="K105" s="58" t="s">
        <v>61</v>
      </c>
      <c r="L105" s="57"/>
      <c r="M105" s="58" t="s">
        <v>61</v>
      </c>
      <c r="N105" s="57"/>
      <c r="O105" s="58"/>
      <c r="P105" s="59" t="s">
        <v>53</v>
      </c>
    </row>
    <row r="106" spans="1:16" s="60" customFormat="1" ht="18.75" customHeight="1">
      <c r="A106" s="48" t="s">
        <v>363</v>
      </c>
      <c r="B106" s="49" t="s">
        <v>62</v>
      </c>
      <c r="C106" s="50" t="s">
        <v>374</v>
      </c>
      <c r="D106" s="51" t="s">
        <v>365</v>
      </c>
      <c r="E106" s="52">
        <v>6</v>
      </c>
      <c r="F106" s="53"/>
      <c r="G106" s="54">
        <f t="shared" si="3"/>
      </c>
      <c r="H106" s="55" t="s">
        <v>51</v>
      </c>
      <c r="I106" s="56" t="s">
        <v>56</v>
      </c>
      <c r="J106" s="57" t="s">
        <v>253</v>
      </c>
      <c r="K106" s="58" t="s">
        <v>61</v>
      </c>
      <c r="L106" s="57"/>
      <c r="M106" s="58" t="s">
        <v>61</v>
      </c>
      <c r="N106" s="57"/>
      <c r="O106" s="58"/>
      <c r="P106" s="59" t="s">
        <v>53</v>
      </c>
    </row>
    <row r="107" spans="1:16" s="60" customFormat="1" ht="18.75" customHeight="1">
      <c r="A107" s="48" t="s">
        <v>363</v>
      </c>
      <c r="B107" s="49" t="s">
        <v>375</v>
      </c>
      <c r="C107" s="50"/>
      <c r="D107" s="51" t="s">
        <v>376</v>
      </c>
      <c r="E107" s="52">
        <v>6</v>
      </c>
      <c r="F107" s="53"/>
      <c r="G107" s="54">
        <f t="shared" si="3"/>
      </c>
      <c r="H107" s="55" t="s">
        <v>51</v>
      </c>
      <c r="I107" s="56"/>
      <c r="J107" s="57" t="s">
        <v>253</v>
      </c>
      <c r="K107" s="58" t="s">
        <v>61</v>
      </c>
      <c r="L107" s="57"/>
      <c r="M107" s="58" t="s">
        <v>61</v>
      </c>
      <c r="N107" s="57"/>
      <c r="O107" s="58"/>
      <c r="P107" s="59" t="s">
        <v>53</v>
      </c>
    </row>
    <row r="108" spans="1:16" s="60" customFormat="1" ht="18.75" customHeight="1">
      <c r="A108" s="48" t="s">
        <v>377</v>
      </c>
      <c r="B108" s="49" t="s">
        <v>378</v>
      </c>
      <c r="C108" s="50" t="s">
        <v>379</v>
      </c>
      <c r="D108" s="51" t="s">
        <v>380</v>
      </c>
      <c r="E108" s="52">
        <v>7</v>
      </c>
      <c r="F108" s="53"/>
      <c r="G108" s="54">
        <f t="shared" si="3"/>
      </c>
      <c r="H108" s="55" t="s">
        <v>381</v>
      </c>
      <c r="I108" s="56" t="s">
        <v>56</v>
      </c>
      <c r="J108" s="57" t="s">
        <v>253</v>
      </c>
      <c r="K108" s="58" t="s">
        <v>61</v>
      </c>
      <c r="L108" s="57" t="s">
        <v>61</v>
      </c>
      <c r="M108" s="58" t="s">
        <v>61</v>
      </c>
      <c r="N108" s="57"/>
      <c r="O108" s="58"/>
      <c r="P108" s="59" t="s">
        <v>53</v>
      </c>
    </row>
    <row r="109" spans="1:16" s="60" customFormat="1" ht="18.75" customHeight="1">
      <c r="A109" s="48" t="s">
        <v>377</v>
      </c>
      <c r="B109" s="49" t="s">
        <v>378</v>
      </c>
      <c r="C109" s="50" t="s">
        <v>382</v>
      </c>
      <c r="D109" s="51" t="s">
        <v>380</v>
      </c>
      <c r="E109" s="52">
        <v>7</v>
      </c>
      <c r="F109" s="53"/>
      <c r="G109" s="54">
        <f t="shared" si="3"/>
      </c>
      <c r="H109" s="55" t="s">
        <v>113</v>
      </c>
      <c r="I109" s="56" t="s">
        <v>56</v>
      </c>
      <c r="J109" s="57" t="s">
        <v>253</v>
      </c>
      <c r="K109" s="58" t="s">
        <v>61</v>
      </c>
      <c r="L109" s="57" t="s">
        <v>61</v>
      </c>
      <c r="M109" s="58" t="s">
        <v>61</v>
      </c>
      <c r="N109" s="57"/>
      <c r="O109" s="58"/>
      <c r="P109" s="59" t="s">
        <v>53</v>
      </c>
    </row>
    <row r="110" spans="1:16" s="60" customFormat="1" ht="18.75" customHeight="1">
      <c r="A110" s="48" t="s">
        <v>377</v>
      </c>
      <c r="B110" s="49" t="s">
        <v>378</v>
      </c>
      <c r="C110" s="50" t="s">
        <v>383</v>
      </c>
      <c r="D110" s="51" t="s">
        <v>380</v>
      </c>
      <c r="E110" s="52">
        <v>7</v>
      </c>
      <c r="F110" s="53"/>
      <c r="G110" s="54">
        <f t="shared" si="3"/>
      </c>
      <c r="H110" s="55" t="s">
        <v>113</v>
      </c>
      <c r="I110" s="56" t="s">
        <v>56</v>
      </c>
      <c r="J110" s="57" t="s">
        <v>253</v>
      </c>
      <c r="K110" s="58" t="s">
        <v>61</v>
      </c>
      <c r="L110" s="57" t="s">
        <v>61</v>
      </c>
      <c r="M110" s="58" t="s">
        <v>61</v>
      </c>
      <c r="N110" s="57"/>
      <c r="O110" s="58"/>
      <c r="P110" s="59" t="s">
        <v>53</v>
      </c>
    </row>
    <row r="111" spans="1:16" s="60" customFormat="1" ht="18.75" customHeight="1">
      <c r="A111" s="48" t="s">
        <v>377</v>
      </c>
      <c r="B111" s="49" t="s">
        <v>378</v>
      </c>
      <c r="C111" s="50" t="s">
        <v>387</v>
      </c>
      <c r="D111" s="51" t="s">
        <v>380</v>
      </c>
      <c r="E111" s="52">
        <v>7</v>
      </c>
      <c r="F111" s="53"/>
      <c r="G111" s="54">
        <f t="shared" si="3"/>
      </c>
      <c r="H111" s="55" t="s">
        <v>113</v>
      </c>
      <c r="I111" s="56" t="s">
        <v>56</v>
      </c>
      <c r="J111" s="57" t="s">
        <v>253</v>
      </c>
      <c r="K111" s="58" t="s">
        <v>61</v>
      </c>
      <c r="L111" s="57" t="s">
        <v>61</v>
      </c>
      <c r="M111" s="58" t="s">
        <v>61</v>
      </c>
      <c r="N111" s="57"/>
      <c r="O111" s="58"/>
      <c r="P111" s="59" t="s">
        <v>53</v>
      </c>
    </row>
    <row r="112" spans="1:16" s="60" customFormat="1" ht="18.75" customHeight="1">
      <c r="A112" s="48" t="s">
        <v>389</v>
      </c>
      <c r="B112" s="49" t="s">
        <v>390</v>
      </c>
      <c r="C112" s="50"/>
      <c r="D112" s="51" t="s">
        <v>391</v>
      </c>
      <c r="E112" s="52">
        <v>6</v>
      </c>
      <c r="F112" s="53"/>
      <c r="G112" s="54">
        <f t="shared" si="3"/>
      </c>
      <c r="H112" s="55" t="s">
        <v>113</v>
      </c>
      <c r="I112" s="56"/>
      <c r="J112" s="57" t="s">
        <v>52</v>
      </c>
      <c r="K112" s="58" t="s">
        <v>61</v>
      </c>
      <c r="L112" s="57" t="s">
        <v>61</v>
      </c>
      <c r="M112" s="58"/>
      <c r="N112" s="57"/>
      <c r="O112" s="58"/>
      <c r="P112" s="59" t="s">
        <v>53</v>
      </c>
    </row>
    <row r="113" spans="1:16" s="60" customFormat="1" ht="18.75" customHeight="1">
      <c r="A113" s="71" t="s">
        <v>392</v>
      </c>
      <c r="B113" s="73" t="s">
        <v>393</v>
      </c>
      <c r="C113" s="74" t="s">
        <v>394</v>
      </c>
      <c r="D113" s="75" t="s">
        <v>395</v>
      </c>
      <c r="E113" s="63">
        <v>6</v>
      </c>
      <c r="F113" s="53"/>
      <c r="G113" s="54">
        <f t="shared" si="3"/>
      </c>
      <c r="H113" s="92" t="s">
        <v>67</v>
      </c>
      <c r="I113" s="55"/>
      <c r="J113" s="64" t="s">
        <v>85</v>
      </c>
      <c r="K113" s="85" t="s">
        <v>61</v>
      </c>
      <c r="L113" s="83" t="s">
        <v>61</v>
      </c>
      <c r="M113" s="85" t="s">
        <v>61</v>
      </c>
      <c r="N113" s="83"/>
      <c r="O113" s="85"/>
      <c r="P113" s="59" t="s">
        <v>53</v>
      </c>
    </row>
    <row r="114" spans="1:16" s="60" customFormat="1" ht="18.75" customHeight="1">
      <c r="A114" s="71" t="s">
        <v>392</v>
      </c>
      <c r="B114" s="73" t="s">
        <v>393</v>
      </c>
      <c r="C114" s="74" t="s">
        <v>396</v>
      </c>
      <c r="D114" s="75" t="s">
        <v>395</v>
      </c>
      <c r="E114" s="63">
        <v>6</v>
      </c>
      <c r="F114" s="53"/>
      <c r="G114" s="54">
        <f t="shared" si="3"/>
      </c>
      <c r="H114" s="92" t="s">
        <v>67</v>
      </c>
      <c r="I114" s="55" t="s">
        <v>53</v>
      </c>
      <c r="J114" s="64" t="s">
        <v>85</v>
      </c>
      <c r="K114" s="85" t="s">
        <v>61</v>
      </c>
      <c r="L114" s="83" t="s">
        <v>61</v>
      </c>
      <c r="M114" s="85" t="s">
        <v>61</v>
      </c>
      <c r="N114" s="83"/>
      <c r="O114" s="85"/>
      <c r="P114" s="59" t="s">
        <v>53</v>
      </c>
    </row>
    <row r="115" spans="1:16" s="60" customFormat="1" ht="18.75" customHeight="1">
      <c r="A115" s="48" t="s">
        <v>401</v>
      </c>
      <c r="B115" s="49" t="s">
        <v>402</v>
      </c>
      <c r="C115" s="50" t="s">
        <v>403</v>
      </c>
      <c r="D115" s="51" t="s">
        <v>404</v>
      </c>
      <c r="E115" s="52">
        <v>7</v>
      </c>
      <c r="F115" s="53"/>
      <c r="G115" s="54">
        <f t="shared" si="3"/>
      </c>
      <c r="H115" s="55" t="s">
        <v>113</v>
      </c>
      <c r="I115" s="56" t="s">
        <v>56</v>
      </c>
      <c r="J115" s="57" t="s">
        <v>253</v>
      </c>
      <c r="K115" s="58" t="s">
        <v>61</v>
      </c>
      <c r="L115" s="57"/>
      <c r="M115" s="58" t="s">
        <v>61</v>
      </c>
      <c r="N115" s="57"/>
      <c r="O115" s="58"/>
      <c r="P115" s="59" t="s">
        <v>53</v>
      </c>
    </row>
    <row r="116" spans="1:16" s="60" customFormat="1" ht="18.75" customHeight="1">
      <c r="A116" s="48" t="s">
        <v>405</v>
      </c>
      <c r="B116" s="49" t="s">
        <v>406</v>
      </c>
      <c r="C116" s="50" t="s">
        <v>407</v>
      </c>
      <c r="D116" s="51" t="s">
        <v>408</v>
      </c>
      <c r="E116" s="52">
        <v>5</v>
      </c>
      <c r="F116" s="53"/>
      <c r="G116" s="54">
        <f t="shared" si="3"/>
      </c>
      <c r="H116" s="55" t="s">
        <v>51</v>
      </c>
      <c r="I116" s="56" t="s">
        <v>56</v>
      </c>
      <c r="J116" s="57" t="s">
        <v>85</v>
      </c>
      <c r="K116" s="58" t="s">
        <v>61</v>
      </c>
      <c r="L116" s="57"/>
      <c r="M116" s="58"/>
      <c r="N116" s="57"/>
      <c r="O116" s="58"/>
      <c r="P116" s="59" t="s">
        <v>53</v>
      </c>
    </row>
    <row r="117" spans="1:16" s="60" customFormat="1" ht="18.75" customHeight="1">
      <c r="A117" s="48" t="s">
        <v>405</v>
      </c>
      <c r="B117" s="49" t="s">
        <v>409</v>
      </c>
      <c r="C117" s="50" t="s">
        <v>410</v>
      </c>
      <c r="D117" s="51" t="s">
        <v>411</v>
      </c>
      <c r="E117" s="52">
        <v>5</v>
      </c>
      <c r="F117" s="53"/>
      <c r="G117" s="54">
        <f t="shared" si="3"/>
      </c>
      <c r="H117" s="55" t="s">
        <v>113</v>
      </c>
      <c r="I117" s="56" t="s">
        <v>56</v>
      </c>
      <c r="J117" s="57" t="s">
        <v>85</v>
      </c>
      <c r="K117" s="58" t="s">
        <v>61</v>
      </c>
      <c r="L117" s="57" t="s">
        <v>61</v>
      </c>
      <c r="M117" s="58"/>
      <c r="N117" s="57"/>
      <c r="O117" s="58"/>
      <c r="P117" s="59" t="s">
        <v>53</v>
      </c>
    </row>
    <row r="118" spans="1:16" s="60" customFormat="1" ht="18.75" customHeight="1">
      <c r="A118" s="48" t="s">
        <v>405</v>
      </c>
      <c r="B118" s="49" t="s">
        <v>412</v>
      </c>
      <c r="C118" s="50" t="s">
        <v>413</v>
      </c>
      <c r="D118" s="51" t="s">
        <v>411</v>
      </c>
      <c r="E118" s="52">
        <v>5</v>
      </c>
      <c r="F118" s="53"/>
      <c r="G118" s="54">
        <f t="shared" si="3"/>
      </c>
      <c r="H118" s="55" t="s">
        <v>51</v>
      </c>
      <c r="I118" s="56"/>
      <c r="J118" s="57" t="s">
        <v>85</v>
      </c>
      <c r="K118" s="58" t="s">
        <v>61</v>
      </c>
      <c r="L118" s="57" t="s">
        <v>61</v>
      </c>
      <c r="M118" s="58"/>
      <c r="N118" s="57"/>
      <c r="O118" s="58"/>
      <c r="P118" s="59" t="s">
        <v>53</v>
      </c>
    </row>
    <row r="119" spans="1:16" s="60" customFormat="1" ht="18.75" customHeight="1">
      <c r="A119" s="71" t="s">
        <v>405</v>
      </c>
      <c r="B119" s="73" t="s">
        <v>126</v>
      </c>
      <c r="C119" s="74" t="s">
        <v>414</v>
      </c>
      <c r="D119" s="75" t="s">
        <v>415</v>
      </c>
      <c r="E119" s="63">
        <v>5</v>
      </c>
      <c r="F119" s="53"/>
      <c r="G119" s="54">
        <f t="shared" si="3"/>
      </c>
      <c r="H119" s="92" t="s">
        <v>67</v>
      </c>
      <c r="I119" s="55" t="s">
        <v>53</v>
      </c>
      <c r="J119" s="64" t="s">
        <v>170</v>
      </c>
      <c r="K119" s="85" t="s">
        <v>61</v>
      </c>
      <c r="L119" s="83"/>
      <c r="M119" s="85"/>
      <c r="N119" s="83"/>
      <c r="O119" s="85"/>
      <c r="P119" s="59" t="s">
        <v>53</v>
      </c>
    </row>
    <row r="120" spans="1:16" s="60" customFormat="1" ht="18.75" customHeight="1">
      <c r="A120" s="71" t="s">
        <v>405</v>
      </c>
      <c r="B120" s="73" t="s">
        <v>406</v>
      </c>
      <c r="C120" s="74"/>
      <c r="D120" s="75" t="s">
        <v>415</v>
      </c>
      <c r="E120" s="63">
        <v>5</v>
      </c>
      <c r="F120" s="53"/>
      <c r="G120" s="54">
        <f t="shared" si="3"/>
      </c>
      <c r="H120" s="92" t="s">
        <v>67</v>
      </c>
      <c r="I120" s="56"/>
      <c r="J120" s="64" t="s">
        <v>170</v>
      </c>
      <c r="K120" s="85" t="s">
        <v>61</v>
      </c>
      <c r="L120" s="83"/>
      <c r="M120" s="85"/>
      <c r="N120" s="83"/>
      <c r="O120" s="85"/>
      <c r="P120" s="59" t="s">
        <v>53</v>
      </c>
    </row>
    <row r="121" spans="1:16" s="60" customFormat="1" ht="18.75" customHeight="1">
      <c r="A121" s="71" t="s">
        <v>405</v>
      </c>
      <c r="B121" s="73" t="s">
        <v>416</v>
      </c>
      <c r="C121" s="74"/>
      <c r="D121" s="75" t="s">
        <v>415</v>
      </c>
      <c r="E121" s="63">
        <v>5</v>
      </c>
      <c r="F121" s="53"/>
      <c r="G121" s="54">
        <f t="shared" si="3"/>
      </c>
      <c r="H121" s="55" t="s">
        <v>113</v>
      </c>
      <c r="I121" s="55"/>
      <c r="J121" s="64" t="s">
        <v>170</v>
      </c>
      <c r="K121" s="85" t="s">
        <v>61</v>
      </c>
      <c r="L121" s="83"/>
      <c r="M121" s="85"/>
      <c r="N121" s="83"/>
      <c r="O121" s="85"/>
      <c r="P121" s="59" t="s">
        <v>53</v>
      </c>
    </row>
    <row r="122" spans="1:16" s="60" customFormat="1" ht="18.75" customHeight="1">
      <c r="A122" s="69" t="s">
        <v>405</v>
      </c>
      <c r="B122" s="73" t="s">
        <v>417</v>
      </c>
      <c r="C122" s="74"/>
      <c r="D122" s="75" t="s">
        <v>415</v>
      </c>
      <c r="E122" s="63">
        <v>5</v>
      </c>
      <c r="F122" s="53"/>
      <c r="G122" s="54">
        <f t="shared" si="3"/>
      </c>
      <c r="H122" s="92" t="s">
        <v>67</v>
      </c>
      <c r="I122" s="55"/>
      <c r="J122" s="64" t="s">
        <v>170</v>
      </c>
      <c r="K122" s="85" t="s">
        <v>61</v>
      </c>
      <c r="L122" s="83"/>
      <c r="M122" s="85"/>
      <c r="N122" s="83"/>
      <c r="O122" s="85"/>
      <c r="P122" s="59" t="s">
        <v>53</v>
      </c>
    </row>
    <row r="123" spans="1:16" s="60" customFormat="1" ht="18.75" customHeight="1">
      <c r="A123" s="48" t="s">
        <v>418</v>
      </c>
      <c r="B123" s="49" t="s">
        <v>295</v>
      </c>
      <c r="C123" s="50"/>
      <c r="D123" s="51" t="s">
        <v>419</v>
      </c>
      <c r="E123" s="52">
        <v>5</v>
      </c>
      <c r="F123" s="53"/>
      <c r="G123" s="54">
        <f t="shared" si="3"/>
      </c>
      <c r="H123" s="55" t="s">
        <v>51</v>
      </c>
      <c r="I123" s="56" t="s">
        <v>56</v>
      </c>
      <c r="J123" s="57" t="s">
        <v>78</v>
      </c>
      <c r="K123" s="58" t="s">
        <v>61</v>
      </c>
      <c r="L123" s="57" t="s">
        <v>61</v>
      </c>
      <c r="M123" s="58" t="s">
        <v>61</v>
      </c>
      <c r="N123" s="57"/>
      <c r="O123" s="58"/>
      <c r="P123" s="59" t="s">
        <v>53</v>
      </c>
    </row>
    <row r="124" spans="1:16" s="60" customFormat="1" ht="18.75" customHeight="1">
      <c r="A124" s="48" t="s">
        <v>420</v>
      </c>
      <c r="B124" s="49" t="s">
        <v>236</v>
      </c>
      <c r="C124" s="50"/>
      <c r="D124" s="51" t="s">
        <v>421</v>
      </c>
      <c r="E124" s="52">
        <v>7</v>
      </c>
      <c r="F124" s="53"/>
      <c r="G124" s="54">
        <f t="shared" si="3"/>
      </c>
      <c r="H124" s="55" t="s">
        <v>51</v>
      </c>
      <c r="I124" s="56"/>
      <c r="J124" s="57" t="s">
        <v>52</v>
      </c>
      <c r="K124" s="58" t="s">
        <v>61</v>
      </c>
      <c r="L124" s="57"/>
      <c r="M124" s="58"/>
      <c r="N124" s="57"/>
      <c r="O124" s="58"/>
      <c r="P124" s="59" t="s">
        <v>53</v>
      </c>
    </row>
    <row r="125" spans="1:16" s="60" customFormat="1" ht="18.75" customHeight="1">
      <c r="A125" s="48" t="s">
        <v>422</v>
      </c>
      <c r="B125" s="49" t="s">
        <v>423</v>
      </c>
      <c r="C125" s="50"/>
      <c r="D125" s="51" t="s">
        <v>424</v>
      </c>
      <c r="E125" s="52">
        <v>5</v>
      </c>
      <c r="F125" s="53"/>
      <c r="G125" s="54">
        <f t="shared" si="3"/>
      </c>
      <c r="H125" s="55" t="s">
        <v>113</v>
      </c>
      <c r="I125" s="56"/>
      <c r="J125" s="57" t="s">
        <v>52</v>
      </c>
      <c r="K125" s="58" t="s">
        <v>61</v>
      </c>
      <c r="L125" s="57"/>
      <c r="M125" s="58" t="s">
        <v>61</v>
      </c>
      <c r="N125" s="57"/>
      <c r="O125" s="58"/>
      <c r="P125" s="59" t="s">
        <v>53</v>
      </c>
    </row>
    <row r="126" spans="1:16" s="60" customFormat="1" ht="18.75" customHeight="1">
      <c r="A126" s="48" t="s">
        <v>422</v>
      </c>
      <c r="B126" s="49" t="s">
        <v>425</v>
      </c>
      <c r="C126" s="50"/>
      <c r="D126" s="51" t="s">
        <v>426</v>
      </c>
      <c r="E126" s="52">
        <v>9</v>
      </c>
      <c r="F126" s="53"/>
      <c r="G126" s="54">
        <f t="shared" si="3"/>
      </c>
      <c r="H126" s="55" t="s">
        <v>113</v>
      </c>
      <c r="I126" s="56" t="s">
        <v>56</v>
      </c>
      <c r="J126" s="57" t="s">
        <v>78</v>
      </c>
      <c r="K126" s="58" t="s">
        <v>61</v>
      </c>
      <c r="L126" s="57"/>
      <c r="M126" s="58" t="s">
        <v>61</v>
      </c>
      <c r="N126" s="57"/>
      <c r="O126" s="58"/>
      <c r="P126" s="59" t="s">
        <v>53</v>
      </c>
    </row>
    <row r="127" spans="1:16" s="60" customFormat="1" ht="18.75" customHeight="1">
      <c r="A127" s="48" t="s">
        <v>427</v>
      </c>
      <c r="B127" s="49" t="s">
        <v>428</v>
      </c>
      <c r="C127" s="50"/>
      <c r="D127" s="51" t="s">
        <v>429</v>
      </c>
      <c r="E127" s="52">
        <v>12</v>
      </c>
      <c r="F127" s="53"/>
      <c r="G127" s="54">
        <f t="shared" si="3"/>
      </c>
      <c r="H127" s="55" t="s">
        <v>51</v>
      </c>
      <c r="I127" s="56" t="s">
        <v>56</v>
      </c>
      <c r="J127" s="57" t="s">
        <v>78</v>
      </c>
      <c r="K127" s="58" t="s">
        <v>61</v>
      </c>
      <c r="L127" s="57"/>
      <c r="M127" s="58" t="s">
        <v>61</v>
      </c>
      <c r="N127" s="57"/>
      <c r="O127" s="58"/>
      <c r="P127" s="59" t="s">
        <v>53</v>
      </c>
    </row>
    <row r="128" spans="1:16" s="60" customFormat="1" ht="18.75" customHeight="1">
      <c r="A128" s="48" t="s">
        <v>430</v>
      </c>
      <c r="B128" s="49" t="s">
        <v>236</v>
      </c>
      <c r="C128" s="50" t="s">
        <v>431</v>
      </c>
      <c r="D128" s="51" t="s">
        <v>432</v>
      </c>
      <c r="E128" s="52">
        <v>5</v>
      </c>
      <c r="F128" s="53"/>
      <c r="G128" s="54">
        <f t="shared" si="3"/>
      </c>
      <c r="H128" s="55" t="s">
        <v>67</v>
      </c>
      <c r="I128" s="56" t="s">
        <v>56</v>
      </c>
      <c r="J128" s="57" t="s">
        <v>85</v>
      </c>
      <c r="K128" s="58" t="s">
        <v>61</v>
      </c>
      <c r="L128" s="57" t="s">
        <v>61</v>
      </c>
      <c r="M128" s="58"/>
      <c r="N128" s="57"/>
      <c r="O128" s="58"/>
      <c r="P128" s="59" t="s">
        <v>53</v>
      </c>
    </row>
    <row r="129" spans="1:16" s="60" customFormat="1" ht="18.75" customHeight="1">
      <c r="A129" s="48" t="s">
        <v>430</v>
      </c>
      <c r="B129" s="49" t="s">
        <v>433</v>
      </c>
      <c r="C129" s="50"/>
      <c r="D129" s="51" t="s">
        <v>432</v>
      </c>
      <c r="E129" s="52">
        <v>5</v>
      </c>
      <c r="F129" s="53"/>
      <c r="G129" s="54">
        <f t="shared" si="3"/>
      </c>
      <c r="H129" s="55" t="s">
        <v>113</v>
      </c>
      <c r="I129" s="56"/>
      <c r="J129" s="57" t="s">
        <v>85</v>
      </c>
      <c r="K129" s="58" t="s">
        <v>61</v>
      </c>
      <c r="L129" s="57" t="s">
        <v>61</v>
      </c>
      <c r="M129" s="58"/>
      <c r="N129" s="57"/>
      <c r="O129" s="58"/>
      <c r="P129" s="59" t="s">
        <v>53</v>
      </c>
    </row>
    <row r="130" spans="1:16" s="60" customFormat="1" ht="18.75" customHeight="1">
      <c r="A130" s="48" t="s">
        <v>430</v>
      </c>
      <c r="B130" s="49" t="s">
        <v>434</v>
      </c>
      <c r="C130" s="50"/>
      <c r="D130" s="51" t="s">
        <v>432</v>
      </c>
      <c r="E130" s="52">
        <v>5</v>
      </c>
      <c r="F130" s="53"/>
      <c r="G130" s="54">
        <f t="shared" si="3"/>
      </c>
      <c r="H130" s="55" t="s">
        <v>67</v>
      </c>
      <c r="I130" s="56" t="s">
        <v>56</v>
      </c>
      <c r="J130" s="57" t="s">
        <v>85</v>
      </c>
      <c r="K130" s="58" t="s">
        <v>61</v>
      </c>
      <c r="L130" s="57" t="s">
        <v>61</v>
      </c>
      <c r="M130" s="58"/>
      <c r="N130" s="57"/>
      <c r="O130" s="58"/>
      <c r="P130" s="59" t="s">
        <v>53</v>
      </c>
    </row>
    <row r="131" spans="1:16" s="60" customFormat="1" ht="18.75" customHeight="1">
      <c r="A131" s="48" t="s">
        <v>430</v>
      </c>
      <c r="B131" s="49" t="s">
        <v>435</v>
      </c>
      <c r="C131" s="50"/>
      <c r="D131" s="51" t="s">
        <v>432</v>
      </c>
      <c r="E131" s="52">
        <v>5</v>
      </c>
      <c r="F131" s="53"/>
      <c r="G131" s="54">
        <f t="shared" si="3"/>
      </c>
      <c r="H131" s="55" t="s">
        <v>67</v>
      </c>
      <c r="I131" s="56"/>
      <c r="J131" s="57" t="s">
        <v>85</v>
      </c>
      <c r="K131" s="58" t="s">
        <v>61</v>
      </c>
      <c r="L131" s="57" t="s">
        <v>61</v>
      </c>
      <c r="M131" s="58"/>
      <c r="N131" s="57"/>
      <c r="O131" s="58"/>
      <c r="P131" s="59" t="s">
        <v>53</v>
      </c>
    </row>
    <row r="132" spans="1:16" s="60" customFormat="1" ht="18.75" customHeight="1">
      <c r="A132" s="48" t="s">
        <v>430</v>
      </c>
      <c r="B132" s="49" t="s">
        <v>436</v>
      </c>
      <c r="C132" s="50"/>
      <c r="D132" s="51" t="s">
        <v>432</v>
      </c>
      <c r="E132" s="52">
        <v>5</v>
      </c>
      <c r="F132" s="53"/>
      <c r="G132" s="54">
        <f t="shared" si="3"/>
      </c>
      <c r="H132" s="55" t="s">
        <v>67</v>
      </c>
      <c r="I132" s="56"/>
      <c r="J132" s="57" t="s">
        <v>85</v>
      </c>
      <c r="K132" s="58" t="s">
        <v>61</v>
      </c>
      <c r="L132" s="57" t="s">
        <v>61</v>
      </c>
      <c r="M132" s="58"/>
      <c r="N132" s="57"/>
      <c r="O132" s="58"/>
      <c r="P132" s="59" t="s">
        <v>53</v>
      </c>
    </row>
    <row r="133" spans="1:16" s="60" customFormat="1" ht="17.25" customHeight="1">
      <c r="A133" s="48" t="s">
        <v>430</v>
      </c>
      <c r="B133" s="49" t="s">
        <v>437</v>
      </c>
      <c r="C133" s="50"/>
      <c r="D133" s="51" t="s">
        <v>432</v>
      </c>
      <c r="E133" s="52">
        <v>5</v>
      </c>
      <c r="F133" s="53"/>
      <c r="G133" s="54">
        <f t="shared" si="3"/>
      </c>
      <c r="H133" s="55" t="s">
        <v>226</v>
      </c>
      <c r="I133" s="56"/>
      <c r="J133" s="57" t="s">
        <v>85</v>
      </c>
      <c r="K133" s="58" t="s">
        <v>61</v>
      </c>
      <c r="L133" s="57" t="s">
        <v>61</v>
      </c>
      <c r="M133" s="58"/>
      <c r="N133" s="57"/>
      <c r="O133" s="58"/>
      <c r="P133" s="59" t="s">
        <v>53</v>
      </c>
    </row>
    <row r="134" spans="1:16" s="60" customFormat="1" ht="17.25" customHeight="1">
      <c r="A134" s="48" t="s">
        <v>430</v>
      </c>
      <c r="B134" s="49" t="s">
        <v>438</v>
      </c>
      <c r="C134" s="50"/>
      <c r="D134" s="51" t="s">
        <v>432</v>
      </c>
      <c r="E134" s="52">
        <v>5</v>
      </c>
      <c r="F134" s="53"/>
      <c r="G134" s="54">
        <f t="shared" si="3"/>
      </c>
      <c r="H134" s="55" t="s">
        <v>226</v>
      </c>
      <c r="I134" s="56" t="s">
        <v>56</v>
      </c>
      <c r="J134" s="57" t="s">
        <v>85</v>
      </c>
      <c r="K134" s="58" t="s">
        <v>61</v>
      </c>
      <c r="L134" s="57" t="s">
        <v>61</v>
      </c>
      <c r="M134" s="58"/>
      <c r="N134" s="57"/>
      <c r="O134" s="58"/>
      <c r="P134" s="59" t="s">
        <v>53</v>
      </c>
    </row>
    <row r="135" spans="1:16" s="60" customFormat="1" ht="17.25" customHeight="1">
      <c r="A135" s="48" t="s">
        <v>439</v>
      </c>
      <c r="B135" s="49" t="s">
        <v>236</v>
      </c>
      <c r="C135" s="50" t="s">
        <v>440</v>
      </c>
      <c r="D135" s="51" t="s">
        <v>432</v>
      </c>
      <c r="E135" s="52">
        <v>5</v>
      </c>
      <c r="F135" s="53"/>
      <c r="G135" s="54">
        <f t="shared" si="3"/>
      </c>
      <c r="H135" s="55" t="s">
        <v>441</v>
      </c>
      <c r="I135" s="56"/>
      <c r="J135" s="57" t="s">
        <v>85</v>
      </c>
      <c r="K135" s="58" t="s">
        <v>61</v>
      </c>
      <c r="L135" s="57" t="s">
        <v>61</v>
      </c>
      <c r="M135" s="58"/>
      <c r="N135" s="57"/>
      <c r="O135" s="58"/>
      <c r="P135" s="59" t="s">
        <v>53</v>
      </c>
    </row>
    <row r="136" spans="1:16" s="60" customFormat="1" ht="17.25" customHeight="1">
      <c r="A136" s="48" t="s">
        <v>442</v>
      </c>
      <c r="B136" s="49"/>
      <c r="C136" s="50" t="s">
        <v>443</v>
      </c>
      <c r="D136" s="51" t="s">
        <v>444</v>
      </c>
      <c r="E136" s="52">
        <v>5</v>
      </c>
      <c r="F136" s="53"/>
      <c r="G136" s="54">
        <f t="shared" si="3"/>
      </c>
      <c r="H136" s="55" t="s">
        <v>226</v>
      </c>
      <c r="I136" s="56"/>
      <c r="J136" s="57" t="s">
        <v>85</v>
      </c>
      <c r="K136" s="58" t="s">
        <v>61</v>
      </c>
      <c r="L136" s="57"/>
      <c r="M136" s="58"/>
      <c r="N136" s="57"/>
      <c r="O136" s="58"/>
      <c r="P136" s="59" t="s">
        <v>53</v>
      </c>
    </row>
    <row r="137" spans="1:16" s="60" customFormat="1" ht="18.75" customHeight="1">
      <c r="A137" s="48" t="s">
        <v>447</v>
      </c>
      <c r="B137" s="49" t="s">
        <v>448</v>
      </c>
      <c r="C137" s="50" t="s">
        <v>449</v>
      </c>
      <c r="D137" s="51" t="s">
        <v>450</v>
      </c>
      <c r="E137" s="52">
        <v>6</v>
      </c>
      <c r="F137" s="53"/>
      <c r="G137" s="54">
        <f t="shared" si="3"/>
      </c>
      <c r="H137" s="55" t="s">
        <v>226</v>
      </c>
      <c r="I137" s="56" t="s">
        <v>56</v>
      </c>
      <c r="J137" s="57" t="s">
        <v>85</v>
      </c>
      <c r="K137" s="58" t="s">
        <v>61</v>
      </c>
      <c r="L137" s="57" t="s">
        <v>61</v>
      </c>
      <c r="M137" s="58"/>
      <c r="N137" s="57"/>
      <c r="O137" s="58"/>
      <c r="P137" s="59" t="s">
        <v>53</v>
      </c>
    </row>
    <row r="138" spans="1:16" s="60" customFormat="1" ht="18.75" customHeight="1">
      <c r="A138" s="48" t="s">
        <v>457</v>
      </c>
      <c r="B138" s="49" t="s">
        <v>69</v>
      </c>
      <c r="C138" s="50"/>
      <c r="D138" s="51" t="s">
        <v>458</v>
      </c>
      <c r="E138" s="52">
        <v>6</v>
      </c>
      <c r="F138" s="53"/>
      <c r="G138" s="54">
        <f t="shared" si="3"/>
      </c>
      <c r="H138" s="55" t="s">
        <v>84</v>
      </c>
      <c r="I138" s="56"/>
      <c r="J138" s="57" t="s">
        <v>52</v>
      </c>
      <c r="K138" s="58" t="s">
        <v>61</v>
      </c>
      <c r="L138" s="57" t="s">
        <v>61</v>
      </c>
      <c r="M138" s="58"/>
      <c r="N138" s="57"/>
      <c r="O138" s="58"/>
      <c r="P138" s="59" t="s">
        <v>53</v>
      </c>
    </row>
    <row r="139" spans="1:16" ht="18" customHeight="1">
      <c r="A139" s="93" t="s">
        <v>459</v>
      </c>
      <c r="B139" s="94" t="s">
        <v>460</v>
      </c>
      <c r="C139" s="95"/>
      <c r="D139" s="96" t="s">
        <v>461</v>
      </c>
      <c r="E139" s="97">
        <v>5</v>
      </c>
      <c r="F139" s="53"/>
      <c r="G139" s="98">
        <f t="shared" si="3"/>
      </c>
      <c r="H139" s="55" t="s">
        <v>462</v>
      </c>
      <c r="I139" s="99"/>
      <c r="J139" s="100" t="s">
        <v>52</v>
      </c>
      <c r="K139" s="85" t="s">
        <v>61</v>
      </c>
      <c r="L139" s="100"/>
      <c r="M139" s="85"/>
      <c r="N139" s="100"/>
      <c r="O139" s="85"/>
      <c r="P139" s="59" t="s">
        <v>53</v>
      </c>
    </row>
    <row r="140" spans="1:16" s="60" customFormat="1" ht="18" customHeight="1">
      <c r="A140" s="48" t="s">
        <v>463</v>
      </c>
      <c r="B140" s="49" t="s">
        <v>464</v>
      </c>
      <c r="C140" s="50" t="s">
        <v>465</v>
      </c>
      <c r="D140" s="51" t="s">
        <v>466</v>
      </c>
      <c r="E140" s="52">
        <v>9</v>
      </c>
      <c r="F140" s="53"/>
      <c r="G140" s="54">
        <f t="shared" si="3"/>
      </c>
      <c r="H140" s="55" t="s">
        <v>67</v>
      </c>
      <c r="I140" s="56" t="s">
        <v>56</v>
      </c>
      <c r="J140" s="57" t="s">
        <v>85</v>
      </c>
      <c r="K140" s="58" t="s">
        <v>61</v>
      </c>
      <c r="L140" s="57"/>
      <c r="M140" s="58"/>
      <c r="N140" s="57"/>
      <c r="O140" s="58"/>
      <c r="P140" s="59" t="s">
        <v>53</v>
      </c>
    </row>
    <row r="141" spans="1:16" s="60" customFormat="1" ht="18" customHeight="1">
      <c r="A141" s="48" t="s">
        <v>463</v>
      </c>
      <c r="B141" s="49" t="s">
        <v>467</v>
      </c>
      <c r="C141" s="50"/>
      <c r="D141" s="51" t="s">
        <v>468</v>
      </c>
      <c r="E141" s="52">
        <v>6</v>
      </c>
      <c r="F141" s="53"/>
      <c r="G141" s="54">
        <f t="shared" si="3"/>
      </c>
      <c r="H141" s="55" t="s">
        <v>67</v>
      </c>
      <c r="I141" s="56" t="s">
        <v>56</v>
      </c>
      <c r="J141" s="57" t="s">
        <v>85</v>
      </c>
      <c r="K141" s="58" t="s">
        <v>61</v>
      </c>
      <c r="L141" s="57"/>
      <c r="M141" s="58"/>
      <c r="N141" s="57"/>
      <c r="O141" s="58"/>
      <c r="P141" s="59" t="s">
        <v>53</v>
      </c>
    </row>
    <row r="142" spans="1:16" s="60" customFormat="1" ht="18" customHeight="1">
      <c r="A142" s="50" t="s">
        <v>463</v>
      </c>
      <c r="B142" s="49" t="s">
        <v>464</v>
      </c>
      <c r="C142" s="50"/>
      <c r="D142" s="51" t="s">
        <v>468</v>
      </c>
      <c r="E142" s="52">
        <v>6</v>
      </c>
      <c r="F142" s="53"/>
      <c r="G142" s="54">
        <f t="shared" si="3"/>
      </c>
      <c r="H142" s="55" t="s">
        <v>51</v>
      </c>
      <c r="I142" s="56" t="s">
        <v>56</v>
      </c>
      <c r="J142" s="57" t="s">
        <v>85</v>
      </c>
      <c r="K142" s="58" t="s">
        <v>61</v>
      </c>
      <c r="L142" s="57"/>
      <c r="M142" s="58"/>
      <c r="N142" s="57"/>
      <c r="O142" s="58"/>
      <c r="P142" s="59" t="s">
        <v>53</v>
      </c>
    </row>
    <row r="143" spans="1:16" s="60" customFormat="1" ht="18" customHeight="1">
      <c r="A143" s="48" t="s">
        <v>463</v>
      </c>
      <c r="B143" s="49" t="s">
        <v>469</v>
      </c>
      <c r="C143" s="50"/>
      <c r="D143" s="51" t="s">
        <v>470</v>
      </c>
      <c r="E143" s="52">
        <v>8</v>
      </c>
      <c r="F143" s="53"/>
      <c r="G143" s="54">
        <f t="shared" si="3"/>
      </c>
      <c r="H143" s="55" t="s">
        <v>84</v>
      </c>
      <c r="I143" s="56"/>
      <c r="J143" s="57" t="s">
        <v>85</v>
      </c>
      <c r="K143" s="58" t="s">
        <v>61</v>
      </c>
      <c r="L143" s="57"/>
      <c r="M143" s="58"/>
      <c r="N143" s="57" t="s">
        <v>61</v>
      </c>
      <c r="O143" s="58"/>
      <c r="P143" s="59" t="s">
        <v>53</v>
      </c>
    </row>
    <row r="144" spans="1:16" s="60" customFormat="1" ht="18" customHeight="1">
      <c r="A144" s="48" t="s">
        <v>474</v>
      </c>
      <c r="B144" s="49"/>
      <c r="C144" s="50" t="s">
        <v>475</v>
      </c>
      <c r="D144" s="102" t="s">
        <v>473</v>
      </c>
      <c r="E144" s="52">
        <v>6</v>
      </c>
      <c r="F144" s="53"/>
      <c r="G144" s="54">
        <f t="shared" si="3"/>
      </c>
      <c r="H144" s="92" t="s">
        <v>67</v>
      </c>
      <c r="I144" s="56" t="s">
        <v>56</v>
      </c>
      <c r="J144" s="57" t="s">
        <v>85</v>
      </c>
      <c r="K144" s="58" t="s">
        <v>61</v>
      </c>
      <c r="L144" s="57"/>
      <c r="M144" s="58"/>
      <c r="N144" s="57"/>
      <c r="O144" s="58"/>
      <c r="P144" s="59" t="s">
        <v>53</v>
      </c>
    </row>
    <row r="145" spans="1:16" s="60" customFormat="1" ht="18" customHeight="1">
      <c r="A145" s="48" t="s">
        <v>474</v>
      </c>
      <c r="B145" s="49"/>
      <c r="C145" s="50" t="s">
        <v>476</v>
      </c>
      <c r="D145" s="102" t="s">
        <v>473</v>
      </c>
      <c r="E145" s="52">
        <v>6</v>
      </c>
      <c r="F145" s="53"/>
      <c r="G145" s="54">
        <f t="shared" si="3"/>
      </c>
      <c r="H145" s="55" t="s">
        <v>113</v>
      </c>
      <c r="I145" s="56" t="s">
        <v>56</v>
      </c>
      <c r="J145" s="57" t="s">
        <v>85</v>
      </c>
      <c r="K145" s="58" t="s">
        <v>61</v>
      </c>
      <c r="L145" s="57"/>
      <c r="M145" s="58"/>
      <c r="N145" s="57"/>
      <c r="O145" s="58"/>
      <c r="P145" s="59" t="s">
        <v>53</v>
      </c>
    </row>
    <row r="146" spans="1:8" ht="21.75" customHeight="1">
      <c r="A146" s="42"/>
      <c r="B146" s="42"/>
      <c r="C146" s="42"/>
      <c r="D146" s="103" t="s">
        <v>477</v>
      </c>
      <c r="E146" s="104"/>
      <c r="F146" s="105">
        <f>SUM(F5:F145)</f>
        <v>0</v>
      </c>
      <c r="G146" s="106">
        <f>SUM(G5:G145)</f>
        <v>0</v>
      </c>
      <c r="H146" s="107" t="s">
        <v>478</v>
      </c>
    </row>
    <row r="147" spans="1:8" ht="21.75" customHeight="1">
      <c r="A147" s="42"/>
      <c r="B147" s="42"/>
      <c r="C147" s="42"/>
      <c r="D147" s="108" t="s">
        <v>479</v>
      </c>
      <c r="E147" s="2"/>
      <c r="F147" s="105" t="str">
        <f>IF(F146&lt;10,"0%",IF(AND(F146&gt;=10,F146&lt;25),"2%",IF(AND(F146&gt;=25,F146&lt;50),"3%",IF(AND(F146&gt;=50,F146&lt;100),"5%",IF(AND(F146&gt;=100,F146&lt;200),G146*0.91,IF(AND(F146&gt;=200,F146&lt;300),G146*0.87,G146*0.85))))))</f>
        <v>0%</v>
      </c>
      <c r="G147" s="106">
        <f>IF(F146&lt;10,G146,IF(AND(F146&gt;=10,F146&lt;25),G146*0.98,IF(AND(F146&gt;=25,F146&lt;50),G146*0.97,IF(AND(F146&gt;=50,F146&lt;100),G146*0.95,IF(AND(F146&gt;=100,F146&lt;200),G146*0.91,IF(AND(F146&gt;=200,F146&lt;300),G146*0.87,G146*0.85))))))</f>
        <v>0</v>
      </c>
      <c r="H147" s="107" t="s">
        <v>478</v>
      </c>
    </row>
    <row r="148" spans="1:8" ht="21.75" customHeight="1">
      <c r="A148" s="42"/>
      <c r="B148" s="42"/>
      <c r="C148" s="42"/>
      <c r="D148" s="204" t="s">
        <v>480</v>
      </c>
      <c r="E148" s="204"/>
      <c r="F148" s="105">
        <f>'sur commande'!F73</f>
        <v>0</v>
      </c>
      <c r="G148" s="106">
        <f>'sur commande'!G73</f>
        <v>0</v>
      </c>
      <c r="H148" s="107" t="s">
        <v>478</v>
      </c>
    </row>
    <row r="149" spans="1:8" ht="26.25" customHeight="1">
      <c r="A149" s="42"/>
      <c r="B149" s="42"/>
      <c r="C149" s="42"/>
      <c r="D149" s="109" t="s">
        <v>481</v>
      </c>
      <c r="E149" s="110"/>
      <c r="F149" s="111">
        <f>(F146+F148)</f>
        <v>0</v>
      </c>
      <c r="G149" s="111">
        <f>(G147+G148)</f>
        <v>0</v>
      </c>
      <c r="H149" s="112" t="s">
        <v>478</v>
      </c>
    </row>
    <row r="150" spans="1:8" ht="21.75" customHeight="1">
      <c r="A150" s="113"/>
      <c r="B150" s="113"/>
      <c r="C150" s="113"/>
      <c r="D150" s="103" t="s">
        <v>482</v>
      </c>
      <c r="E150" s="114"/>
      <c r="F150" s="115"/>
      <c r="G150" s="106">
        <f>(G147*0.2)</f>
        <v>0</v>
      </c>
      <c r="H150" s="107" t="s">
        <v>478</v>
      </c>
    </row>
    <row r="151" spans="1:19" ht="21.75" customHeight="1">
      <c r="A151" s="113"/>
      <c r="B151" s="113"/>
      <c r="C151" s="113"/>
      <c r="D151" s="116" t="s">
        <v>483</v>
      </c>
      <c r="E151" s="117"/>
      <c r="F151" s="118"/>
      <c r="G151" s="119">
        <f>(G149-G150)</f>
        <v>0</v>
      </c>
      <c r="H151" s="120" t="s">
        <v>478</v>
      </c>
      <c r="I151"/>
      <c r="J151"/>
      <c r="K151"/>
      <c r="L151"/>
      <c r="M151"/>
      <c r="N151"/>
      <c r="Q151" s="10"/>
      <c r="R151" s="10"/>
      <c r="S151" s="42"/>
    </row>
    <row r="152" spans="1:19" ht="23.25" customHeight="1">
      <c r="A152" s="113"/>
      <c r="B152" s="121"/>
      <c r="C152" s="121"/>
      <c r="D152" s="121"/>
      <c r="E152" s="121"/>
      <c r="F152"/>
      <c r="G152"/>
      <c r="H152"/>
      <c r="I152"/>
      <c r="J152"/>
      <c r="K152"/>
      <c r="L152"/>
      <c r="M152"/>
      <c r="N152"/>
      <c r="Q152" s="10"/>
      <c r="R152" s="10"/>
      <c r="S152" s="42"/>
    </row>
    <row r="153" spans="1:19" ht="26.25" customHeight="1">
      <c r="A153" s="113"/>
      <c r="B153" s="121"/>
      <c r="C153" s="121"/>
      <c r="D153" s="121"/>
      <c r="E153" s="121"/>
      <c r="F153" s="122" t="s">
        <v>484</v>
      </c>
      <c r="G153" s="123"/>
      <c r="H153" s="124"/>
      <c r="I153" s="125"/>
      <c r="J153" s="125"/>
      <c r="K153" s="126"/>
      <c r="L153" s="125"/>
      <c r="M153" s="127"/>
      <c r="N153" s="127"/>
      <c r="Q153" s="10"/>
      <c r="R153" s="10"/>
      <c r="S153" s="42"/>
    </row>
    <row r="154" spans="1:19" ht="26.25" customHeight="1">
      <c r="A154" s="128"/>
      <c r="B154" s="121"/>
      <c r="C154" s="121"/>
      <c r="D154" s="121"/>
      <c r="E154" s="121"/>
      <c r="F154" s="125"/>
      <c r="G154" s="123"/>
      <c r="H154" s="124"/>
      <c r="I154" s="125"/>
      <c r="J154" s="125"/>
      <c r="K154" s="125"/>
      <c r="L154" s="125"/>
      <c r="M154" s="127"/>
      <c r="N154" s="127"/>
      <c r="Q154" s="10"/>
      <c r="R154" s="10"/>
      <c r="S154" s="42"/>
    </row>
    <row r="155" spans="1:19" ht="26.25" customHeight="1">
      <c r="A155" s="14"/>
      <c r="B155" s="121"/>
      <c r="C155" s="121"/>
      <c r="D155" s="121"/>
      <c r="E155" s="121"/>
      <c r="F155" s="129" t="s">
        <v>485</v>
      </c>
      <c r="G155" s="130" t="s">
        <v>486</v>
      </c>
      <c r="H155" s="130" t="s">
        <v>487</v>
      </c>
      <c r="I155" s="130" t="s">
        <v>488</v>
      </c>
      <c r="J155" s="130" t="s">
        <v>489</v>
      </c>
      <c r="K155" s="130" t="s">
        <v>490</v>
      </c>
      <c r="L155" s="130"/>
      <c r="M155" s="127" t="s">
        <v>491</v>
      </c>
      <c r="N155" s="127"/>
      <c r="Q155" s="10"/>
      <c r="R155" s="10"/>
      <c r="S155" s="42"/>
    </row>
    <row r="156" spans="6:14" ht="26.25" customHeight="1">
      <c r="F156" s="131">
        <v>-0.02</v>
      </c>
      <c r="G156" s="132">
        <v>-0.03</v>
      </c>
      <c r="H156" s="133">
        <v>-0.05</v>
      </c>
      <c r="I156" s="133">
        <v>-0.09</v>
      </c>
      <c r="J156" s="133">
        <v>-0.13</v>
      </c>
      <c r="K156" s="134">
        <v>-0.15</v>
      </c>
      <c r="L156" s="133"/>
      <c r="M156" s="127" t="s">
        <v>492</v>
      </c>
      <c r="N156" s="127"/>
    </row>
  </sheetData>
  <sheetProtection selectLockedCells="1" selectUnlockedCells="1"/>
  <autoFilter ref="A4:IV4"/>
  <mergeCells count="3">
    <mergeCell ref="A2:A3"/>
    <mergeCell ref="J2:P2"/>
    <mergeCell ref="D148:E14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E50"/>
  <sheetViews>
    <sheetView zoomScalePageLayoutView="0" workbookViewId="0" topLeftCell="A31">
      <selection activeCell="E50" sqref="E50"/>
    </sheetView>
  </sheetViews>
  <sheetFormatPr defaultColWidth="11.421875" defaultRowHeight="15"/>
  <cols>
    <col min="1" max="1" width="22.00390625" style="0" customWidth="1"/>
    <col min="2" max="2" width="17.28125" style="0" customWidth="1"/>
    <col min="3" max="3" width="13.8515625" style="0" customWidth="1"/>
  </cols>
  <sheetData>
    <row r="1" s="136" customFormat="1" ht="26.25">
      <c r="A1" s="135" t="s">
        <v>493</v>
      </c>
    </row>
    <row r="2" s="136" customFormat="1" ht="26.25">
      <c r="A2" s="137" t="s">
        <v>494</v>
      </c>
    </row>
    <row r="3" s="136" customFormat="1" ht="26.25">
      <c r="A3" s="138" t="s">
        <v>495</v>
      </c>
    </row>
    <row r="4" s="136" customFormat="1" ht="26.25">
      <c r="A4" s="138" t="s">
        <v>496</v>
      </c>
    </row>
    <row r="5" ht="18.75">
      <c r="A5" s="139" t="s">
        <v>497</v>
      </c>
    </row>
    <row r="6" s="139" customFormat="1" ht="18.75">
      <c r="A6" s="139" t="s">
        <v>498</v>
      </c>
    </row>
    <row r="7" s="139" customFormat="1" ht="18.75">
      <c r="A7" s="139" t="s">
        <v>499</v>
      </c>
    </row>
    <row r="8" s="139" customFormat="1" ht="18.75">
      <c r="A8" s="139" t="s">
        <v>500</v>
      </c>
    </row>
    <row r="9" ht="15">
      <c r="A9" t="s">
        <v>501</v>
      </c>
    </row>
    <row r="10" ht="15">
      <c r="A10" t="s">
        <v>502</v>
      </c>
    </row>
    <row r="11" ht="15">
      <c r="A11" t="s">
        <v>503</v>
      </c>
    </row>
    <row r="13" s="139" customFormat="1" ht="18.75">
      <c r="A13" s="139" t="s">
        <v>504</v>
      </c>
    </row>
    <row r="14" spans="1:4" ht="15">
      <c r="A14" t="s">
        <v>505</v>
      </c>
      <c r="B14" t="s">
        <v>506</v>
      </c>
      <c r="C14" t="s">
        <v>507</v>
      </c>
      <c r="D14" t="s">
        <v>508</v>
      </c>
    </row>
    <row r="15" spans="1:4" ht="15">
      <c r="A15" t="s">
        <v>509</v>
      </c>
      <c r="B15" t="s">
        <v>506</v>
      </c>
      <c r="C15" t="s">
        <v>154</v>
      </c>
      <c r="D15" t="s">
        <v>508</v>
      </c>
    </row>
    <row r="16" spans="1:4" ht="15">
      <c r="A16" t="s">
        <v>510</v>
      </c>
      <c r="B16" t="s">
        <v>511</v>
      </c>
      <c r="C16" t="s">
        <v>512</v>
      </c>
      <c r="D16" t="s">
        <v>508</v>
      </c>
    </row>
    <row r="18" s="139" customFormat="1" ht="18.75">
      <c r="A18" s="139" t="s">
        <v>513</v>
      </c>
    </row>
    <row r="19" s="139" customFormat="1" ht="18.75"/>
    <row r="20" s="139" customFormat="1" ht="18.75"/>
    <row r="22" spans="1:3" s="139" customFormat="1" ht="18.75">
      <c r="A22" s="139" t="s">
        <v>514</v>
      </c>
      <c r="C22" s="139" t="s">
        <v>515</v>
      </c>
    </row>
    <row r="23" spans="1:3" ht="18.75">
      <c r="A23" t="s">
        <v>516</v>
      </c>
      <c r="B23" t="s">
        <v>517</v>
      </c>
      <c r="C23" s="139" t="s">
        <v>518</v>
      </c>
    </row>
    <row r="24" spans="1:3" ht="18.75">
      <c r="A24" t="s">
        <v>519</v>
      </c>
      <c r="B24" t="s">
        <v>520</v>
      </c>
      <c r="C24" s="139" t="s">
        <v>521</v>
      </c>
    </row>
    <row r="25" spans="1:3" ht="18.75">
      <c r="A25" t="s">
        <v>522</v>
      </c>
      <c r="B25" t="s">
        <v>523</v>
      </c>
      <c r="C25" s="139" t="s">
        <v>524</v>
      </c>
    </row>
    <row r="26" spans="1:3" ht="18.75">
      <c r="A26" t="s">
        <v>525</v>
      </c>
      <c r="B26" t="s">
        <v>526</v>
      </c>
      <c r="C26" s="139" t="s">
        <v>527</v>
      </c>
    </row>
    <row r="27" spans="1:3" ht="18.75">
      <c r="A27" t="s">
        <v>528</v>
      </c>
      <c r="B27" t="s">
        <v>529</v>
      </c>
      <c r="C27" s="139" t="s">
        <v>530</v>
      </c>
    </row>
    <row r="28" ht="15">
      <c r="A28" t="s">
        <v>531</v>
      </c>
    </row>
    <row r="30" s="139" customFormat="1" ht="18.75">
      <c r="A30" s="139" t="s">
        <v>532</v>
      </c>
    </row>
    <row r="31" spans="1:4" ht="15">
      <c r="A31" t="s">
        <v>505</v>
      </c>
      <c r="B31" t="s">
        <v>509</v>
      </c>
      <c r="C31" t="s">
        <v>510</v>
      </c>
      <c r="D31" t="s">
        <v>533</v>
      </c>
    </row>
    <row r="33" spans="1:4" ht="15">
      <c r="A33" t="s">
        <v>534</v>
      </c>
      <c r="B33" t="s">
        <v>535</v>
      </c>
      <c r="C33" t="s">
        <v>536</v>
      </c>
      <c r="D33" t="s">
        <v>537</v>
      </c>
    </row>
    <row r="35" spans="1:5" ht="15">
      <c r="A35" t="s">
        <v>538</v>
      </c>
      <c r="B35" t="s">
        <v>539</v>
      </c>
      <c r="C35" t="s">
        <v>540</v>
      </c>
      <c r="D35" t="s">
        <v>541</v>
      </c>
      <c r="E35" t="s">
        <v>542</v>
      </c>
    </row>
    <row r="40" s="139" customFormat="1" ht="18.75">
      <c r="A40" s="139" t="s">
        <v>543</v>
      </c>
    </row>
    <row r="41" spans="1:4" ht="15">
      <c r="A41" t="s">
        <v>505</v>
      </c>
      <c r="B41" t="s">
        <v>509</v>
      </c>
      <c r="C41" t="s">
        <v>510</v>
      </c>
      <c r="D41" t="s">
        <v>533</v>
      </c>
    </row>
    <row r="49" s="139" customFormat="1" ht="18.75">
      <c r="A49" s="139" t="s">
        <v>544</v>
      </c>
    </row>
    <row r="50" spans="1:4" ht="15">
      <c r="A50" t="s">
        <v>505</v>
      </c>
      <c r="B50" t="s">
        <v>509</v>
      </c>
      <c r="C50" t="s">
        <v>510</v>
      </c>
      <c r="D50" t="s">
        <v>533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U77"/>
  <sheetViews>
    <sheetView zoomScale="85" zoomScaleNormal="85" zoomScalePageLayoutView="0" workbookViewId="0" topLeftCell="A31">
      <selection activeCell="D51" sqref="D51"/>
    </sheetView>
  </sheetViews>
  <sheetFormatPr defaultColWidth="11.421875" defaultRowHeight="15"/>
  <cols>
    <col min="1" max="1" width="22.7109375" style="140" customWidth="1"/>
    <col min="2" max="2" width="19.00390625" style="140" customWidth="1"/>
    <col min="3" max="3" width="25.140625" style="140" customWidth="1"/>
    <col min="4" max="4" width="25.8515625" style="141" customWidth="1"/>
    <col min="5" max="5" width="7.57421875" style="142" customWidth="1"/>
    <col min="6" max="6" width="12.421875" style="142" customWidth="1"/>
    <col min="7" max="7" width="9.421875" style="142" customWidth="1"/>
    <col min="8" max="8" width="11.421875" style="140" customWidth="1"/>
    <col min="9" max="9" width="22.28125" style="140" customWidth="1"/>
    <col min="10" max="10" width="20.00390625" style="140" customWidth="1"/>
    <col min="11" max="11" width="15.28125" style="140" customWidth="1"/>
    <col min="12" max="13" width="15.8515625" style="140" customWidth="1"/>
    <col min="14" max="14" width="14.7109375" style="140" customWidth="1"/>
    <col min="15" max="15" width="16.8515625" style="140" customWidth="1"/>
    <col min="16" max="16" width="18.7109375" style="140" customWidth="1"/>
    <col min="17" max="17" width="19.8515625" style="140" customWidth="1"/>
    <col min="18" max="16384" width="11.421875" style="140" customWidth="1"/>
  </cols>
  <sheetData>
    <row r="1" spans="1:16" s="148" customFormat="1" ht="21">
      <c r="A1" s="143" t="s">
        <v>545</v>
      </c>
      <c r="B1" s="144"/>
      <c r="C1" s="143"/>
      <c r="D1" s="145"/>
      <c r="E1" s="145"/>
      <c r="F1" s="145"/>
      <c r="G1" s="146"/>
      <c r="H1" s="146"/>
      <c r="I1" s="146"/>
      <c r="J1" s="146"/>
      <c r="K1" s="146"/>
      <c r="L1" s="146"/>
      <c r="M1" s="146"/>
      <c r="N1" s="146"/>
      <c r="O1" s="147"/>
      <c r="P1"/>
    </row>
    <row r="2" spans="1:16" s="32" customFormat="1" ht="22.5" customHeight="1">
      <c r="A2" s="202" t="s">
        <v>29</v>
      </c>
      <c r="B2" s="25"/>
      <c r="C2" s="25"/>
      <c r="D2" s="26" t="s">
        <v>30</v>
      </c>
      <c r="E2" s="149" t="s">
        <v>31</v>
      </c>
      <c r="F2" s="28" t="s">
        <v>32</v>
      </c>
      <c r="G2" s="150" t="s">
        <v>33</v>
      </c>
      <c r="H2" s="30" t="s">
        <v>34</v>
      </c>
      <c r="I2" s="31"/>
      <c r="J2" s="205" t="s">
        <v>35</v>
      </c>
      <c r="K2" s="205"/>
      <c r="L2" s="205"/>
      <c r="M2" s="205"/>
      <c r="N2" s="205"/>
      <c r="O2" s="205"/>
      <c r="P2" s="205"/>
    </row>
    <row r="3" spans="1:16" s="32" customFormat="1" ht="21" customHeight="1">
      <c r="A3" s="202"/>
      <c r="B3" s="25" t="s">
        <v>36</v>
      </c>
      <c r="C3" s="25" t="s">
        <v>37</v>
      </c>
      <c r="D3" s="43" t="s">
        <v>38</v>
      </c>
      <c r="E3" s="149"/>
      <c r="F3" s="151">
        <f>SUM('hiver prochain'!F394:F398)</f>
        <v>0</v>
      </c>
      <c r="G3" s="152"/>
      <c r="H3" s="31" t="s">
        <v>39</v>
      </c>
      <c r="I3" s="47"/>
      <c r="J3" s="40" t="s">
        <v>41</v>
      </c>
      <c r="K3" s="40" t="s">
        <v>42</v>
      </c>
      <c r="L3" s="40" t="s">
        <v>43</v>
      </c>
      <c r="M3" s="40" t="s">
        <v>44</v>
      </c>
      <c r="N3" s="40" t="s">
        <v>47</v>
      </c>
      <c r="O3" s="40" t="s">
        <v>546</v>
      </c>
      <c r="P3" s="153" t="s">
        <v>547</v>
      </c>
    </row>
    <row r="4" spans="1:16" s="60" customFormat="1" ht="16.5">
      <c r="A4" s="48" t="s">
        <v>1215</v>
      </c>
      <c r="B4" s="49" t="s">
        <v>433</v>
      </c>
      <c r="C4" s="50" t="s">
        <v>1216</v>
      </c>
      <c r="D4" s="51" t="s">
        <v>1217</v>
      </c>
      <c r="E4" s="52">
        <v>13</v>
      </c>
      <c r="F4" s="53"/>
      <c r="G4" s="156">
        <f>IF(E4*F4=0,"",E4*F4)</f>
      </c>
      <c r="H4" s="55" t="s">
        <v>84</v>
      </c>
      <c r="I4" s="77" t="s">
        <v>1360</v>
      </c>
      <c r="J4" s="57" t="s">
        <v>1218</v>
      </c>
      <c r="K4" s="58" t="s">
        <v>61</v>
      </c>
      <c r="L4" s="57"/>
      <c r="M4" s="58" t="s">
        <v>61</v>
      </c>
      <c r="N4" s="57"/>
      <c r="O4" s="58"/>
      <c r="P4" s="70" t="s">
        <v>101</v>
      </c>
    </row>
    <row r="5" spans="1:16" s="60" customFormat="1" ht="16.5">
      <c r="A5" s="48" t="s">
        <v>1215</v>
      </c>
      <c r="B5" s="49" t="s">
        <v>1219</v>
      </c>
      <c r="C5" s="50" t="s">
        <v>1220</v>
      </c>
      <c r="D5" s="51" t="s">
        <v>1217</v>
      </c>
      <c r="E5" s="63">
        <v>10</v>
      </c>
      <c r="F5" s="53"/>
      <c r="G5" s="156">
        <f>IF(E5*F5=0,"",E5*F5)</f>
      </c>
      <c r="H5" s="55" t="s">
        <v>84</v>
      </c>
      <c r="I5" s="77" t="s">
        <v>1360</v>
      </c>
      <c r="J5" s="57" t="s">
        <v>1221</v>
      </c>
      <c r="K5" s="58" t="s">
        <v>61</v>
      </c>
      <c r="L5" s="57"/>
      <c r="M5" s="58" t="s">
        <v>61</v>
      </c>
      <c r="N5" s="57" t="s">
        <v>101</v>
      </c>
      <c r="O5" s="58"/>
      <c r="P5" s="59"/>
    </row>
    <row r="6" spans="1:16" s="60" customFormat="1" ht="16.5">
      <c r="A6" s="48" t="s">
        <v>1215</v>
      </c>
      <c r="B6" s="49" t="s">
        <v>1219</v>
      </c>
      <c r="C6" s="50" t="s">
        <v>1222</v>
      </c>
      <c r="D6" s="51" t="s">
        <v>1217</v>
      </c>
      <c r="E6" s="63">
        <v>10</v>
      </c>
      <c r="F6" s="53"/>
      <c r="G6" s="156">
        <f>IF(E6*F6=0,"",E6*F6)</f>
      </c>
      <c r="H6" s="55" t="s">
        <v>84</v>
      </c>
      <c r="I6" s="77" t="s">
        <v>1360</v>
      </c>
      <c r="J6" s="57" t="s">
        <v>1221</v>
      </c>
      <c r="K6" s="58" t="s">
        <v>61</v>
      </c>
      <c r="L6" s="57"/>
      <c r="M6" s="58" t="s">
        <v>61</v>
      </c>
      <c r="N6" s="57" t="s">
        <v>101</v>
      </c>
      <c r="O6" s="58"/>
      <c r="P6" s="59"/>
    </row>
    <row r="7" spans="1:16" s="60" customFormat="1" ht="16.5">
      <c r="A7" s="48" t="s">
        <v>1215</v>
      </c>
      <c r="B7" s="49" t="s">
        <v>1219</v>
      </c>
      <c r="C7" s="50" t="s">
        <v>1223</v>
      </c>
      <c r="D7" s="51" t="s">
        <v>1217</v>
      </c>
      <c r="E7" s="63">
        <v>10</v>
      </c>
      <c r="F7" s="53"/>
      <c r="G7" s="156">
        <f>IF(E7*F7=0,"",E7*F7)</f>
      </c>
      <c r="H7" s="55" t="s">
        <v>84</v>
      </c>
      <c r="I7" s="77" t="s">
        <v>1360</v>
      </c>
      <c r="J7" s="57" t="s">
        <v>1221</v>
      </c>
      <c r="K7" s="58" t="s">
        <v>61</v>
      </c>
      <c r="L7" s="57"/>
      <c r="M7" s="58" t="s">
        <v>61</v>
      </c>
      <c r="N7" s="57" t="s">
        <v>101</v>
      </c>
      <c r="O7" s="58"/>
      <c r="P7" s="59"/>
    </row>
    <row r="8" spans="1:16" s="60" customFormat="1" ht="16.5">
      <c r="A8" s="48" t="s">
        <v>1215</v>
      </c>
      <c r="B8" s="49" t="s">
        <v>1219</v>
      </c>
      <c r="C8" s="50" t="s">
        <v>1224</v>
      </c>
      <c r="D8" s="51" t="s">
        <v>1217</v>
      </c>
      <c r="E8" s="63">
        <v>10</v>
      </c>
      <c r="F8" s="53"/>
      <c r="G8" s="156">
        <f>IF(E8*F8=0,"",E8*F8)</f>
      </c>
      <c r="H8" s="55" t="s">
        <v>84</v>
      </c>
      <c r="I8" s="77" t="s">
        <v>1360</v>
      </c>
      <c r="J8" s="57" t="s">
        <v>1221</v>
      </c>
      <c r="K8" s="58" t="s">
        <v>61</v>
      </c>
      <c r="L8" s="57"/>
      <c r="M8" s="58" t="s">
        <v>61</v>
      </c>
      <c r="N8" s="57" t="s">
        <v>101</v>
      </c>
      <c r="O8" s="58"/>
      <c r="P8" s="59"/>
    </row>
    <row r="9" spans="1:16" s="60" customFormat="1" ht="16.5">
      <c r="A9" s="48" t="s">
        <v>1215</v>
      </c>
      <c r="B9" s="49" t="s">
        <v>1219</v>
      </c>
      <c r="C9" s="50" t="s">
        <v>1225</v>
      </c>
      <c r="D9" s="51" t="s">
        <v>1217</v>
      </c>
      <c r="E9" s="63">
        <v>10</v>
      </c>
      <c r="F9" s="53"/>
      <c r="G9" s="156">
        <f>IF(E9*F9=0,"",E9*F9)</f>
      </c>
      <c r="H9" s="55" t="s">
        <v>84</v>
      </c>
      <c r="I9" s="77" t="s">
        <v>1360</v>
      </c>
      <c r="J9" s="57" t="s">
        <v>1221</v>
      </c>
      <c r="K9" s="58" t="s">
        <v>61</v>
      </c>
      <c r="L9" s="57"/>
      <c r="M9" s="58" t="s">
        <v>61</v>
      </c>
      <c r="N9" s="57" t="s">
        <v>101</v>
      </c>
      <c r="O9" s="58"/>
      <c r="P9" s="59"/>
    </row>
    <row r="10" spans="1:16" s="60" customFormat="1" ht="16.5">
      <c r="A10" s="48" t="s">
        <v>1215</v>
      </c>
      <c r="B10" s="49" t="s">
        <v>1219</v>
      </c>
      <c r="C10" s="50" t="s">
        <v>1226</v>
      </c>
      <c r="D10" s="51" t="s">
        <v>1217</v>
      </c>
      <c r="E10" s="63">
        <v>10</v>
      </c>
      <c r="F10" s="53"/>
      <c r="G10" s="156">
        <f>IF(E10*F10=0,"",E10*F10)</f>
      </c>
      <c r="H10" s="55" t="s">
        <v>84</v>
      </c>
      <c r="I10" s="77" t="s">
        <v>1360</v>
      </c>
      <c r="J10" s="57" t="s">
        <v>1221</v>
      </c>
      <c r="K10" s="58" t="s">
        <v>61</v>
      </c>
      <c r="L10" s="57"/>
      <c r="M10" s="58" t="s">
        <v>61</v>
      </c>
      <c r="N10" s="57" t="s">
        <v>101</v>
      </c>
      <c r="O10" s="58"/>
      <c r="P10" s="59"/>
    </row>
    <row r="11" spans="1:16" s="60" customFormat="1" ht="16.5">
      <c r="A11" s="48" t="s">
        <v>1215</v>
      </c>
      <c r="B11" s="49" t="s">
        <v>1219</v>
      </c>
      <c r="C11" s="50" t="s">
        <v>1227</v>
      </c>
      <c r="D11" s="51" t="s">
        <v>1217</v>
      </c>
      <c r="E11" s="63">
        <v>10</v>
      </c>
      <c r="F11" s="53"/>
      <c r="G11" s="156">
        <f>IF(E11*F11=0,"",E11*F11)</f>
      </c>
      <c r="H11" s="55" t="s">
        <v>84</v>
      </c>
      <c r="I11" s="77" t="s">
        <v>1360</v>
      </c>
      <c r="J11" s="57" t="s">
        <v>1221</v>
      </c>
      <c r="K11" s="58" t="s">
        <v>61</v>
      </c>
      <c r="L11" s="57"/>
      <c r="M11" s="58" t="s">
        <v>61</v>
      </c>
      <c r="N11" s="57" t="s">
        <v>101</v>
      </c>
      <c r="O11" s="58"/>
      <c r="P11" s="59"/>
    </row>
    <row r="12" spans="1:16" s="60" customFormat="1" ht="16.5">
      <c r="A12" s="48" t="s">
        <v>1215</v>
      </c>
      <c r="B12" s="49" t="s">
        <v>1219</v>
      </c>
      <c r="C12" s="50" t="s">
        <v>1228</v>
      </c>
      <c r="D12" s="51" t="s">
        <v>1217</v>
      </c>
      <c r="E12" s="63">
        <v>10</v>
      </c>
      <c r="F12" s="53"/>
      <c r="G12" s="156">
        <f>IF(E12*F12=0,"",E12*F12)</f>
      </c>
      <c r="H12" s="55" t="s">
        <v>84</v>
      </c>
      <c r="I12" s="77" t="s">
        <v>1360</v>
      </c>
      <c r="J12" s="57" t="s">
        <v>1221</v>
      </c>
      <c r="K12" s="58" t="s">
        <v>61</v>
      </c>
      <c r="L12" s="57"/>
      <c r="M12" s="58" t="s">
        <v>61</v>
      </c>
      <c r="N12" s="57" t="s">
        <v>101</v>
      </c>
      <c r="O12" s="58"/>
      <c r="P12" s="59"/>
    </row>
    <row r="13" spans="1:255" s="60" customFormat="1" ht="16.5">
      <c r="A13" s="48" t="s">
        <v>1215</v>
      </c>
      <c r="B13" s="49" t="s">
        <v>1219</v>
      </c>
      <c r="C13" s="50" t="s">
        <v>1229</v>
      </c>
      <c r="D13" s="51" t="s">
        <v>1217</v>
      </c>
      <c r="E13" s="63">
        <v>10</v>
      </c>
      <c r="F13" s="53"/>
      <c r="G13" s="156">
        <f>IF(E13*F13=0,"",E13*F13)</f>
      </c>
      <c r="H13" s="55" t="s">
        <v>84</v>
      </c>
      <c r="I13" s="77" t="s">
        <v>1360</v>
      </c>
      <c r="J13" s="57" t="s">
        <v>1221</v>
      </c>
      <c r="K13" s="58" t="s">
        <v>61</v>
      </c>
      <c r="L13" s="57"/>
      <c r="M13" s="58" t="s">
        <v>61</v>
      </c>
      <c r="N13" s="57" t="s">
        <v>101</v>
      </c>
      <c r="O13" s="58"/>
      <c r="P13" s="59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</row>
    <row r="14" spans="1:255" s="60" customFormat="1" ht="16.5">
      <c r="A14" s="48" t="s">
        <v>1215</v>
      </c>
      <c r="B14" s="49" t="s">
        <v>1230</v>
      </c>
      <c r="C14" s="50"/>
      <c r="D14" s="51" t="s">
        <v>1217</v>
      </c>
      <c r="E14" s="52">
        <v>13</v>
      </c>
      <c r="F14" s="53"/>
      <c r="G14" s="156">
        <f>IF(E14*F14=0,"",E14*F14)</f>
      </c>
      <c r="H14" s="55" t="s">
        <v>84</v>
      </c>
      <c r="I14" s="77" t="s">
        <v>1360</v>
      </c>
      <c r="J14" s="57" t="s">
        <v>1218</v>
      </c>
      <c r="K14" s="58" t="s">
        <v>61</v>
      </c>
      <c r="L14" s="57"/>
      <c r="M14" s="58" t="s">
        <v>61</v>
      </c>
      <c r="N14" s="57" t="s">
        <v>565</v>
      </c>
      <c r="O14" s="58"/>
      <c r="P14" s="70"/>
      <c r="IU14" s="68"/>
    </row>
    <row r="15" spans="1:255" s="60" customFormat="1" ht="16.5">
      <c r="A15" s="48" t="s">
        <v>1215</v>
      </c>
      <c r="B15" s="73" t="s">
        <v>1231</v>
      </c>
      <c r="C15" s="74" t="s">
        <v>1232</v>
      </c>
      <c r="D15" s="75" t="s">
        <v>1233</v>
      </c>
      <c r="E15" s="76">
        <v>9</v>
      </c>
      <c r="F15" s="53"/>
      <c r="G15" s="156">
        <f>IF(E15*F15=0,"",E15*F15)</f>
      </c>
      <c r="H15" s="55" t="s">
        <v>84</v>
      </c>
      <c r="I15" s="77" t="s">
        <v>1360</v>
      </c>
      <c r="J15" s="57" t="s">
        <v>1218</v>
      </c>
      <c r="K15" s="58" t="s">
        <v>61</v>
      </c>
      <c r="L15" s="57"/>
      <c r="M15" s="58" t="s">
        <v>61</v>
      </c>
      <c r="N15" s="57" t="s">
        <v>565</v>
      </c>
      <c r="O15" s="58"/>
      <c r="P15" s="70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</row>
    <row r="16" spans="1:16" s="60" customFormat="1" ht="16.5">
      <c r="A16" s="71" t="s">
        <v>1215</v>
      </c>
      <c r="B16" s="72" t="s">
        <v>1231</v>
      </c>
      <c r="C16" s="69" t="s">
        <v>1234</v>
      </c>
      <c r="D16" s="51" t="s">
        <v>1235</v>
      </c>
      <c r="E16" s="52">
        <v>9</v>
      </c>
      <c r="F16" s="53"/>
      <c r="G16" s="156">
        <f>IF(E16*F16=0,"",E16*F16)</f>
      </c>
      <c r="H16" s="55" t="s">
        <v>84</v>
      </c>
      <c r="I16" s="77" t="s">
        <v>1360</v>
      </c>
      <c r="J16" s="57" t="s">
        <v>1218</v>
      </c>
      <c r="K16" s="58" t="s">
        <v>61</v>
      </c>
      <c r="L16" s="57"/>
      <c r="M16" s="58" t="s">
        <v>61</v>
      </c>
      <c r="N16" s="57"/>
      <c r="O16" s="58"/>
      <c r="P16" s="70" t="s">
        <v>101</v>
      </c>
    </row>
    <row r="17" spans="1:16" s="60" customFormat="1" ht="16.5">
      <c r="A17" s="48" t="s">
        <v>1215</v>
      </c>
      <c r="B17" s="49" t="s">
        <v>1239</v>
      </c>
      <c r="C17" s="50" t="s">
        <v>1240</v>
      </c>
      <c r="D17" s="51" t="s">
        <v>1241</v>
      </c>
      <c r="E17" s="63">
        <v>10</v>
      </c>
      <c r="F17" s="53"/>
      <c r="G17" s="156">
        <f>IF(E17*F17=0,"",E17*F17)</f>
      </c>
      <c r="H17" s="55" t="s">
        <v>84</v>
      </c>
      <c r="I17" s="77" t="s">
        <v>1360</v>
      </c>
      <c r="J17" s="57" t="s">
        <v>1221</v>
      </c>
      <c r="K17" s="58" t="s">
        <v>61</v>
      </c>
      <c r="L17" s="57"/>
      <c r="M17" s="58" t="s">
        <v>61</v>
      </c>
      <c r="N17" s="57" t="s">
        <v>101</v>
      </c>
      <c r="O17" s="58"/>
      <c r="P17" s="59"/>
    </row>
    <row r="18" spans="1:16" s="60" customFormat="1" ht="16.5">
      <c r="A18" s="50" t="s">
        <v>1215</v>
      </c>
      <c r="B18" s="49" t="s">
        <v>1239</v>
      </c>
      <c r="C18" s="50" t="s">
        <v>1242</v>
      </c>
      <c r="D18" s="51" t="s">
        <v>1241</v>
      </c>
      <c r="E18" s="63">
        <v>10</v>
      </c>
      <c r="F18" s="53"/>
      <c r="G18" s="156">
        <f>IF(E18*F18=0,"",E18*F18)</f>
      </c>
      <c r="H18" s="55" t="s">
        <v>84</v>
      </c>
      <c r="I18" s="77" t="s">
        <v>1360</v>
      </c>
      <c r="J18" s="57" t="s">
        <v>1221</v>
      </c>
      <c r="K18" s="58" t="s">
        <v>61</v>
      </c>
      <c r="L18" s="57"/>
      <c r="M18" s="58" t="s">
        <v>61</v>
      </c>
      <c r="N18" s="57" t="s">
        <v>101</v>
      </c>
      <c r="O18" s="58"/>
      <c r="P18" s="59"/>
    </row>
    <row r="19" spans="1:16" s="60" customFormat="1" ht="16.5">
      <c r="A19" s="48" t="s">
        <v>1215</v>
      </c>
      <c r="B19" s="49" t="s">
        <v>1243</v>
      </c>
      <c r="C19" s="50" t="s">
        <v>1244</v>
      </c>
      <c r="D19" s="51" t="s">
        <v>1217</v>
      </c>
      <c r="E19" s="63">
        <v>10</v>
      </c>
      <c r="F19" s="53"/>
      <c r="G19" s="156">
        <f>IF(E19*F19=0,"",E19*F19)</f>
      </c>
      <c r="H19" s="55" t="s">
        <v>84</v>
      </c>
      <c r="I19" s="77" t="s">
        <v>1360</v>
      </c>
      <c r="J19" s="57" t="s">
        <v>1221</v>
      </c>
      <c r="K19" s="58" t="s">
        <v>61</v>
      </c>
      <c r="L19" s="57"/>
      <c r="M19" s="58" t="s">
        <v>61</v>
      </c>
      <c r="N19" s="57" t="s">
        <v>101</v>
      </c>
      <c r="O19" s="58"/>
      <c r="P19" s="59"/>
    </row>
    <row r="20" spans="1:16" s="60" customFormat="1" ht="16.5">
      <c r="A20" s="48" t="s">
        <v>1215</v>
      </c>
      <c r="B20" s="49" t="s">
        <v>1243</v>
      </c>
      <c r="C20" s="50" t="s">
        <v>1245</v>
      </c>
      <c r="D20" s="51" t="s">
        <v>1217</v>
      </c>
      <c r="E20" s="63">
        <v>10</v>
      </c>
      <c r="F20" s="53"/>
      <c r="G20" s="156">
        <f>IF(E20*F20=0,"",E20*F20)</f>
      </c>
      <c r="H20" s="55" t="s">
        <v>84</v>
      </c>
      <c r="I20" s="77" t="s">
        <v>1360</v>
      </c>
      <c r="J20" s="57" t="s">
        <v>1221</v>
      </c>
      <c r="K20" s="58" t="s">
        <v>61</v>
      </c>
      <c r="L20" s="57"/>
      <c r="M20" s="58" t="s">
        <v>61</v>
      </c>
      <c r="N20" s="57" t="s">
        <v>101</v>
      </c>
      <c r="O20" s="58"/>
      <c r="P20" s="59"/>
    </row>
    <row r="21" spans="1:255" s="60" customFormat="1" ht="16.5">
      <c r="A21" s="48" t="s">
        <v>1215</v>
      </c>
      <c r="B21" s="49" t="s">
        <v>1243</v>
      </c>
      <c r="C21" s="50" t="s">
        <v>1246</v>
      </c>
      <c r="D21" s="51" t="s">
        <v>1217</v>
      </c>
      <c r="E21" s="63">
        <v>10</v>
      </c>
      <c r="F21" s="53"/>
      <c r="G21" s="156">
        <f>IF(E21*F21=0,"",E21*F21)</f>
      </c>
      <c r="H21" s="55" t="s">
        <v>84</v>
      </c>
      <c r="I21" s="77" t="s">
        <v>1360</v>
      </c>
      <c r="J21" s="57" t="s">
        <v>1221</v>
      </c>
      <c r="K21" s="58" t="s">
        <v>61</v>
      </c>
      <c r="L21" s="57"/>
      <c r="M21" s="58" t="s">
        <v>61</v>
      </c>
      <c r="N21" s="57" t="s">
        <v>101</v>
      </c>
      <c r="O21" s="58"/>
      <c r="P21" s="59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</row>
    <row r="22" spans="1:255" s="60" customFormat="1" ht="16.5">
      <c r="A22" s="48" t="s">
        <v>1249</v>
      </c>
      <c r="B22" s="73" t="s">
        <v>1250</v>
      </c>
      <c r="C22" s="74"/>
      <c r="D22" s="75" t="s">
        <v>1251</v>
      </c>
      <c r="E22" s="76">
        <v>10</v>
      </c>
      <c r="F22" s="53"/>
      <c r="G22" s="156">
        <f>IF(E22*F22=0,"",E22*F22)</f>
      </c>
      <c r="H22" s="55" t="s">
        <v>84</v>
      </c>
      <c r="I22" s="77" t="s">
        <v>1360</v>
      </c>
      <c r="J22" s="57" t="s">
        <v>227</v>
      </c>
      <c r="K22" s="58" t="s">
        <v>61</v>
      </c>
      <c r="L22" s="57" t="s">
        <v>61</v>
      </c>
      <c r="M22" s="58"/>
      <c r="N22" s="57" t="s">
        <v>565</v>
      </c>
      <c r="O22" s="58" t="s">
        <v>61</v>
      </c>
      <c r="P22" s="70"/>
      <c r="IU22" s="68"/>
    </row>
    <row r="23" spans="1:16" s="60" customFormat="1" ht="16.5">
      <c r="A23" s="48" t="s">
        <v>75</v>
      </c>
      <c r="B23" s="49" t="s">
        <v>671</v>
      </c>
      <c r="C23" s="50" t="s">
        <v>1252</v>
      </c>
      <c r="D23" s="51" t="s">
        <v>1253</v>
      </c>
      <c r="E23" s="63">
        <v>14</v>
      </c>
      <c r="F23" s="53"/>
      <c r="G23" s="156">
        <f>IF(E23*F23=0,"",E23*F23)</f>
      </c>
      <c r="H23" s="55" t="s">
        <v>633</v>
      </c>
      <c r="I23" s="77" t="s">
        <v>1360</v>
      </c>
      <c r="J23" s="57" t="s">
        <v>78</v>
      </c>
      <c r="K23" s="58" t="s">
        <v>61</v>
      </c>
      <c r="L23" s="57" t="s">
        <v>61</v>
      </c>
      <c r="M23" s="58" t="s">
        <v>61</v>
      </c>
      <c r="N23" s="57" t="s">
        <v>53</v>
      </c>
      <c r="O23" s="58"/>
      <c r="P23" s="59"/>
    </row>
    <row r="24" spans="1:16" s="60" customFormat="1" ht="16.5">
      <c r="A24" s="48" t="s">
        <v>75</v>
      </c>
      <c r="B24" s="49" t="s">
        <v>671</v>
      </c>
      <c r="C24" s="50" t="s">
        <v>1254</v>
      </c>
      <c r="D24" s="51" t="s">
        <v>1253</v>
      </c>
      <c r="E24" s="63">
        <v>14</v>
      </c>
      <c r="F24" s="53"/>
      <c r="G24" s="156">
        <f>IF(E24*F24=0,"",E24*F24)</f>
      </c>
      <c r="H24" s="55" t="s">
        <v>633</v>
      </c>
      <c r="I24" s="77" t="s">
        <v>1360</v>
      </c>
      <c r="J24" s="57" t="s">
        <v>78</v>
      </c>
      <c r="K24" s="58" t="s">
        <v>61</v>
      </c>
      <c r="L24" s="57" t="s">
        <v>61</v>
      </c>
      <c r="M24" s="58" t="s">
        <v>61</v>
      </c>
      <c r="N24" s="57" t="s">
        <v>53</v>
      </c>
      <c r="O24" s="58"/>
      <c r="P24" s="59"/>
    </row>
    <row r="25" spans="1:16" s="60" customFormat="1" ht="16.5">
      <c r="A25" s="48" t="s">
        <v>75</v>
      </c>
      <c r="B25" s="49" t="s">
        <v>671</v>
      </c>
      <c r="C25" s="50" t="s">
        <v>1255</v>
      </c>
      <c r="D25" s="51" t="s">
        <v>1253</v>
      </c>
      <c r="E25" s="63">
        <v>14</v>
      </c>
      <c r="F25" s="53"/>
      <c r="G25" s="156">
        <f>IF(E25*F25=0,"",E25*F25)</f>
      </c>
      <c r="H25" s="55" t="s">
        <v>633</v>
      </c>
      <c r="I25" s="77" t="s">
        <v>1360</v>
      </c>
      <c r="J25" s="57" t="s">
        <v>78</v>
      </c>
      <c r="K25" s="58" t="s">
        <v>61</v>
      </c>
      <c r="L25" s="57" t="s">
        <v>61</v>
      </c>
      <c r="M25" s="58" t="s">
        <v>61</v>
      </c>
      <c r="N25" s="57" t="s">
        <v>53</v>
      </c>
      <c r="O25" s="58"/>
      <c r="P25" s="59"/>
    </row>
    <row r="26" spans="1:16" s="60" customFormat="1" ht="16.5">
      <c r="A26" s="48" t="s">
        <v>75</v>
      </c>
      <c r="B26" s="49" t="s">
        <v>671</v>
      </c>
      <c r="C26" s="50" t="s">
        <v>1257</v>
      </c>
      <c r="D26" s="51" t="s">
        <v>1253</v>
      </c>
      <c r="E26" s="63">
        <v>14</v>
      </c>
      <c r="F26" s="53"/>
      <c r="G26" s="156">
        <f>IF(E26*F26=0,"",E26*F26)</f>
      </c>
      <c r="H26" s="55" t="s">
        <v>1201</v>
      </c>
      <c r="I26" s="77" t="s">
        <v>1360</v>
      </c>
      <c r="J26" s="57" t="s">
        <v>78</v>
      </c>
      <c r="K26" s="58" t="s">
        <v>61</v>
      </c>
      <c r="L26" s="57" t="s">
        <v>61</v>
      </c>
      <c r="M26" s="58" t="s">
        <v>61</v>
      </c>
      <c r="N26" s="57" t="s">
        <v>53</v>
      </c>
      <c r="O26" s="58"/>
      <c r="P26" s="59"/>
    </row>
    <row r="27" spans="1:255" s="60" customFormat="1" ht="16.5">
      <c r="A27" s="48" t="s">
        <v>75</v>
      </c>
      <c r="B27" s="49" t="s">
        <v>671</v>
      </c>
      <c r="C27" s="50" t="s">
        <v>1258</v>
      </c>
      <c r="D27" s="51" t="s">
        <v>1253</v>
      </c>
      <c r="E27" s="63">
        <v>14</v>
      </c>
      <c r="F27" s="53"/>
      <c r="G27" s="156">
        <f>IF(E27*F27=0,"",E27*F27)</f>
      </c>
      <c r="H27" s="55" t="s">
        <v>633</v>
      </c>
      <c r="I27" s="77" t="s">
        <v>1360</v>
      </c>
      <c r="J27" s="57" t="s">
        <v>78</v>
      </c>
      <c r="K27" s="58" t="s">
        <v>61</v>
      </c>
      <c r="L27" s="57" t="s">
        <v>61</v>
      </c>
      <c r="M27" s="58" t="s">
        <v>61</v>
      </c>
      <c r="N27" s="57" t="s">
        <v>53</v>
      </c>
      <c r="O27" s="58"/>
      <c r="P27" s="59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</row>
    <row r="28" spans="1:16" s="60" customFormat="1" ht="16.5">
      <c r="A28" s="50" t="s">
        <v>75</v>
      </c>
      <c r="B28" s="49" t="s">
        <v>673</v>
      </c>
      <c r="C28" s="50" t="s">
        <v>674</v>
      </c>
      <c r="D28" s="65" t="s">
        <v>77</v>
      </c>
      <c r="E28" s="52">
        <v>9</v>
      </c>
      <c r="F28" s="53"/>
      <c r="G28" s="156">
        <f>IF(E28*F28=0,"",E28*F28)</f>
      </c>
      <c r="H28" s="55" t="s">
        <v>113</v>
      </c>
      <c r="I28" s="77" t="s">
        <v>1360</v>
      </c>
      <c r="J28" s="57" t="s">
        <v>78</v>
      </c>
      <c r="K28" s="66" t="s">
        <v>61</v>
      </c>
      <c r="L28" s="67" t="s">
        <v>61</v>
      </c>
      <c r="M28" s="58" t="s">
        <v>61</v>
      </c>
      <c r="N28" s="57" t="s">
        <v>61</v>
      </c>
      <c r="O28" s="58"/>
      <c r="P28" s="59" t="s">
        <v>53</v>
      </c>
    </row>
    <row r="29" spans="1:255" s="60" customFormat="1" ht="16.5">
      <c r="A29" s="50" t="s">
        <v>120</v>
      </c>
      <c r="B29" s="73" t="s">
        <v>121</v>
      </c>
      <c r="C29" s="74"/>
      <c r="D29" s="75" t="s">
        <v>122</v>
      </c>
      <c r="E29" s="76">
        <v>12</v>
      </c>
      <c r="F29" s="53"/>
      <c r="G29" s="54">
        <f>IF(E29*F29=0,"",E29*F29)</f>
      </c>
      <c r="H29" s="55" t="s">
        <v>113</v>
      </c>
      <c r="I29" s="77" t="s">
        <v>1360</v>
      </c>
      <c r="J29" s="57" t="s">
        <v>85</v>
      </c>
      <c r="K29" s="58" t="s">
        <v>61</v>
      </c>
      <c r="L29" s="57" t="s">
        <v>61</v>
      </c>
      <c r="M29" s="58"/>
      <c r="N29" s="57"/>
      <c r="O29" s="58"/>
      <c r="P29" s="70" t="s">
        <v>101</v>
      </c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</row>
    <row r="30" spans="1:16" s="60" customFormat="1" ht="16.5">
      <c r="A30" s="50" t="s">
        <v>173</v>
      </c>
      <c r="B30" s="49" t="s">
        <v>174</v>
      </c>
      <c r="C30" s="50"/>
      <c r="D30" s="51" t="s">
        <v>175</v>
      </c>
      <c r="E30" s="52">
        <v>9</v>
      </c>
      <c r="F30" s="53"/>
      <c r="G30" s="54">
        <f>IF(E30*F30=0,"",E30*F30)</f>
      </c>
      <c r="H30" s="55" t="s">
        <v>51</v>
      </c>
      <c r="I30" s="56" t="s">
        <v>1344</v>
      </c>
      <c r="J30" s="57" t="s">
        <v>78</v>
      </c>
      <c r="K30" s="58" t="s">
        <v>61</v>
      </c>
      <c r="L30" s="57" t="s">
        <v>61</v>
      </c>
      <c r="M30" s="58" t="s">
        <v>61</v>
      </c>
      <c r="N30" s="57"/>
      <c r="O30" s="58" t="s">
        <v>61</v>
      </c>
      <c r="P30" s="59" t="s">
        <v>53</v>
      </c>
    </row>
    <row r="31" spans="1:16" s="60" customFormat="1" ht="16.5">
      <c r="A31" s="48" t="s">
        <v>190</v>
      </c>
      <c r="B31" s="49" t="s">
        <v>191</v>
      </c>
      <c r="C31" s="50" t="s">
        <v>196</v>
      </c>
      <c r="D31" s="51" t="s">
        <v>193</v>
      </c>
      <c r="E31" s="52">
        <v>18</v>
      </c>
      <c r="F31" s="53"/>
      <c r="G31" s="54">
        <f>IF(E31*F31=0,"",E31*F31)</f>
      </c>
      <c r="H31" s="55" t="s">
        <v>84</v>
      </c>
      <c r="I31" s="56" t="s">
        <v>1360</v>
      </c>
      <c r="J31" s="57" t="s">
        <v>78</v>
      </c>
      <c r="K31" s="58" t="s">
        <v>61</v>
      </c>
      <c r="L31" s="57"/>
      <c r="M31" s="58" t="s">
        <v>61</v>
      </c>
      <c r="N31" s="57"/>
      <c r="O31" s="58"/>
      <c r="P31" s="70" t="s">
        <v>101</v>
      </c>
    </row>
    <row r="32" spans="1:16" s="60" customFormat="1" ht="16.5">
      <c r="A32" s="48" t="s">
        <v>199</v>
      </c>
      <c r="B32" s="49"/>
      <c r="C32" s="50"/>
      <c r="D32" s="51" t="s">
        <v>199</v>
      </c>
      <c r="E32" s="52">
        <v>5</v>
      </c>
      <c r="F32" s="53"/>
      <c r="G32" s="54">
        <f>IF(E32*F32=0,"",E32*F32)</f>
      </c>
      <c r="H32" s="55" t="s">
        <v>113</v>
      </c>
      <c r="I32" s="56" t="s">
        <v>1360</v>
      </c>
      <c r="J32" s="57" t="s">
        <v>85</v>
      </c>
      <c r="K32" s="58" t="s">
        <v>61</v>
      </c>
      <c r="L32" s="57" t="s">
        <v>61</v>
      </c>
      <c r="M32" s="58"/>
      <c r="N32" s="57"/>
      <c r="O32" s="58"/>
      <c r="P32" s="59" t="s">
        <v>53</v>
      </c>
    </row>
    <row r="33" spans="1:16" s="60" customFormat="1" ht="16.5">
      <c r="A33" s="48" t="s">
        <v>224</v>
      </c>
      <c r="B33" s="49" t="s">
        <v>225</v>
      </c>
      <c r="C33" s="50"/>
      <c r="D33" s="51" t="s">
        <v>858</v>
      </c>
      <c r="E33" s="168">
        <v>6</v>
      </c>
      <c r="F33" s="53"/>
      <c r="G33" s="156">
        <f>IF(E33*F33=0,"",E33*F33)</f>
      </c>
      <c r="H33" s="55" t="s">
        <v>84</v>
      </c>
      <c r="I33" s="56" t="s">
        <v>1360</v>
      </c>
      <c r="J33" s="64" t="s">
        <v>227</v>
      </c>
      <c r="K33" s="58" t="s">
        <v>61</v>
      </c>
      <c r="L33" s="57"/>
      <c r="M33" s="58" t="s">
        <v>61</v>
      </c>
      <c r="N33" s="57" t="s">
        <v>101</v>
      </c>
      <c r="O33" s="58"/>
      <c r="P33" s="59" t="s">
        <v>101</v>
      </c>
    </row>
    <row r="34" spans="1:255" s="60" customFormat="1" ht="16.5">
      <c r="A34" s="48" t="s">
        <v>859</v>
      </c>
      <c r="B34" s="73" t="s">
        <v>860</v>
      </c>
      <c r="C34" s="74" t="s">
        <v>861</v>
      </c>
      <c r="D34" s="75" t="s">
        <v>862</v>
      </c>
      <c r="E34" s="76">
        <v>8</v>
      </c>
      <c r="F34" s="53"/>
      <c r="G34" s="164">
        <f>IF(E34*F34=0,"",E34*F34)</f>
      </c>
      <c r="H34" s="55" t="s">
        <v>67</v>
      </c>
      <c r="I34" s="56" t="s">
        <v>1360</v>
      </c>
      <c r="J34" s="57" t="s">
        <v>85</v>
      </c>
      <c r="K34" s="80" t="s">
        <v>61</v>
      </c>
      <c r="L34" s="81"/>
      <c r="M34" s="82"/>
      <c r="N34" s="83"/>
      <c r="O34" s="58"/>
      <c r="P34" s="70" t="s">
        <v>101</v>
      </c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</row>
    <row r="35" spans="1:16" s="60" customFormat="1" ht="16.5">
      <c r="A35" s="71" t="s">
        <v>863</v>
      </c>
      <c r="B35" s="49" t="s">
        <v>177</v>
      </c>
      <c r="C35" s="50" t="s">
        <v>864</v>
      </c>
      <c r="D35" s="51" t="s">
        <v>865</v>
      </c>
      <c r="E35" s="52">
        <v>8</v>
      </c>
      <c r="F35" s="53"/>
      <c r="G35" s="164">
        <f>IF(E35*F35=0,"",E35*F35)</f>
      </c>
      <c r="H35" s="55" t="s">
        <v>84</v>
      </c>
      <c r="I35" s="56" t="s">
        <v>1360</v>
      </c>
      <c r="J35" s="57" t="s">
        <v>249</v>
      </c>
      <c r="K35" s="58"/>
      <c r="L35" s="57"/>
      <c r="M35" s="58"/>
      <c r="N35" s="57"/>
      <c r="O35" s="58"/>
      <c r="P35" s="70" t="s">
        <v>101</v>
      </c>
    </row>
    <row r="36" spans="1:16" s="60" customFormat="1" ht="16.5">
      <c r="A36" s="71" t="s">
        <v>863</v>
      </c>
      <c r="B36" s="72" t="s">
        <v>177</v>
      </c>
      <c r="C36" s="69"/>
      <c r="D36" s="65" t="s">
        <v>866</v>
      </c>
      <c r="E36" s="52">
        <v>8</v>
      </c>
      <c r="F36" s="53"/>
      <c r="G36" s="156">
        <f>IF(E36*F36=0,"",E36*F36)</f>
      </c>
      <c r="H36" s="101" t="s">
        <v>84</v>
      </c>
      <c r="I36" s="56" t="s">
        <v>1360</v>
      </c>
      <c r="J36" s="57" t="s">
        <v>249</v>
      </c>
      <c r="K36" s="66" t="s">
        <v>61</v>
      </c>
      <c r="L36" s="67" t="s">
        <v>61</v>
      </c>
      <c r="M36" s="66"/>
      <c r="N36" s="67"/>
      <c r="O36" s="66"/>
      <c r="P36" s="166" t="s">
        <v>61</v>
      </c>
    </row>
    <row r="37" spans="1:16" s="60" customFormat="1" ht="16.5">
      <c r="A37" s="48" t="s">
        <v>254</v>
      </c>
      <c r="B37" s="49" t="s">
        <v>255</v>
      </c>
      <c r="C37" s="50" t="s">
        <v>256</v>
      </c>
      <c r="D37" s="51" t="s">
        <v>257</v>
      </c>
      <c r="E37" s="52">
        <v>5</v>
      </c>
      <c r="F37" s="53"/>
      <c r="G37" s="54">
        <f>IF(E37*F37=0,"",E37*F37)</f>
      </c>
      <c r="H37" s="55" t="s">
        <v>51</v>
      </c>
      <c r="I37" s="56" t="s">
        <v>1360</v>
      </c>
      <c r="J37" s="57" t="s">
        <v>85</v>
      </c>
      <c r="K37" s="58" t="s">
        <v>61</v>
      </c>
      <c r="L37" s="57" t="s">
        <v>61</v>
      </c>
      <c r="M37" s="58"/>
      <c r="N37" s="57" t="s">
        <v>61</v>
      </c>
      <c r="O37" s="58"/>
      <c r="P37" s="59" t="s">
        <v>53</v>
      </c>
    </row>
    <row r="38" spans="1:16" s="60" customFormat="1" ht="16.5">
      <c r="A38" s="48" t="s">
        <v>270</v>
      </c>
      <c r="B38" s="49" t="s">
        <v>1274</v>
      </c>
      <c r="C38" s="50" t="s">
        <v>1275</v>
      </c>
      <c r="D38" s="51" t="s">
        <v>871</v>
      </c>
      <c r="E38" s="63">
        <v>7</v>
      </c>
      <c r="F38" s="53"/>
      <c r="G38" s="156">
        <f>IF(E38*F38=0,"",E38*F38)</f>
      </c>
      <c r="H38" s="55" t="s">
        <v>633</v>
      </c>
      <c r="I38" s="56" t="s">
        <v>1360</v>
      </c>
      <c r="J38" s="57" t="s">
        <v>78</v>
      </c>
      <c r="K38" s="58" t="s">
        <v>61</v>
      </c>
      <c r="L38" s="57"/>
      <c r="M38" s="58" t="s">
        <v>61</v>
      </c>
      <c r="N38" s="57" t="s">
        <v>53</v>
      </c>
      <c r="O38" s="58"/>
      <c r="P38" s="59"/>
    </row>
    <row r="39" spans="1:16" s="60" customFormat="1" ht="16.5">
      <c r="A39" s="48" t="s">
        <v>270</v>
      </c>
      <c r="B39" s="49" t="s">
        <v>1274</v>
      </c>
      <c r="C39" s="50" t="s">
        <v>1276</v>
      </c>
      <c r="D39" s="51" t="s">
        <v>871</v>
      </c>
      <c r="E39" s="63">
        <v>7</v>
      </c>
      <c r="F39" s="53"/>
      <c r="G39" s="156">
        <f>IF(E39*F39=0,"",E39*F39)</f>
      </c>
      <c r="H39" s="55" t="s">
        <v>633</v>
      </c>
      <c r="I39" s="56" t="s">
        <v>1360</v>
      </c>
      <c r="J39" s="57" t="s">
        <v>78</v>
      </c>
      <c r="K39" s="58" t="s">
        <v>61</v>
      </c>
      <c r="L39" s="57"/>
      <c r="M39" s="58" t="s">
        <v>61</v>
      </c>
      <c r="N39" s="57" t="s">
        <v>53</v>
      </c>
      <c r="O39" s="58"/>
      <c r="P39" s="59"/>
    </row>
    <row r="40" spans="1:16" s="60" customFormat="1" ht="16.5">
      <c r="A40" s="48" t="s">
        <v>270</v>
      </c>
      <c r="B40" s="49" t="s">
        <v>1274</v>
      </c>
      <c r="C40" s="50" t="s">
        <v>1277</v>
      </c>
      <c r="D40" s="51" t="s">
        <v>871</v>
      </c>
      <c r="E40" s="63">
        <v>7</v>
      </c>
      <c r="F40" s="53"/>
      <c r="G40" s="156">
        <f>IF(E40*F40=0,"",E40*F40)</f>
      </c>
      <c r="H40" s="55" t="s">
        <v>633</v>
      </c>
      <c r="I40" s="56" t="s">
        <v>1360</v>
      </c>
      <c r="J40" s="57" t="s">
        <v>78</v>
      </c>
      <c r="K40" s="58" t="s">
        <v>61</v>
      </c>
      <c r="L40" s="57"/>
      <c r="M40" s="58" t="s">
        <v>61</v>
      </c>
      <c r="N40" s="57" t="s">
        <v>53</v>
      </c>
      <c r="O40" s="58"/>
      <c r="P40" s="59"/>
    </row>
    <row r="41" spans="1:16" s="60" customFormat="1" ht="16.5">
      <c r="A41" s="48" t="s">
        <v>270</v>
      </c>
      <c r="B41" s="49" t="s">
        <v>1274</v>
      </c>
      <c r="C41" s="50" t="s">
        <v>1278</v>
      </c>
      <c r="D41" s="51" t="s">
        <v>871</v>
      </c>
      <c r="E41" s="63">
        <v>7</v>
      </c>
      <c r="F41" s="53"/>
      <c r="G41" s="156">
        <f>IF(E41*F41=0,"",E41*F41)</f>
      </c>
      <c r="H41" s="55" t="s">
        <v>633</v>
      </c>
      <c r="I41" s="56" t="s">
        <v>1360</v>
      </c>
      <c r="J41" s="57" t="s">
        <v>78</v>
      </c>
      <c r="K41" s="58" t="s">
        <v>61</v>
      </c>
      <c r="L41" s="57"/>
      <c r="M41" s="58" t="s">
        <v>61</v>
      </c>
      <c r="N41" s="57" t="s">
        <v>53</v>
      </c>
      <c r="O41" s="58"/>
      <c r="P41" s="59"/>
    </row>
    <row r="42" spans="1:16" s="60" customFormat="1" ht="16.5">
      <c r="A42" s="48" t="s">
        <v>270</v>
      </c>
      <c r="B42" s="49" t="s">
        <v>1274</v>
      </c>
      <c r="C42" s="50" t="s">
        <v>1279</v>
      </c>
      <c r="D42" s="51" t="s">
        <v>871</v>
      </c>
      <c r="E42" s="63">
        <v>7</v>
      </c>
      <c r="F42" s="53"/>
      <c r="G42" s="157">
        <f>IF(E42*F42=0,"",E42*F42)</f>
      </c>
      <c r="H42" s="55" t="s">
        <v>633</v>
      </c>
      <c r="I42" s="56" t="s">
        <v>1360</v>
      </c>
      <c r="J42" s="57" t="s">
        <v>78</v>
      </c>
      <c r="K42" s="58" t="s">
        <v>61</v>
      </c>
      <c r="L42" s="57"/>
      <c r="M42" s="58" t="s">
        <v>61</v>
      </c>
      <c r="N42" s="57" t="s">
        <v>53</v>
      </c>
      <c r="O42" s="58"/>
      <c r="P42" s="59"/>
    </row>
    <row r="43" spans="1:16" s="60" customFormat="1" ht="16.5">
      <c r="A43" s="48" t="s">
        <v>270</v>
      </c>
      <c r="B43" s="49" t="s">
        <v>1274</v>
      </c>
      <c r="C43" s="50" t="s">
        <v>1280</v>
      </c>
      <c r="D43" s="51" t="s">
        <v>871</v>
      </c>
      <c r="E43" s="63">
        <v>7</v>
      </c>
      <c r="F43" s="53"/>
      <c r="G43" s="157">
        <f>IF(E43*F43=0,"",E43*F43)</f>
      </c>
      <c r="H43" s="55" t="s">
        <v>633</v>
      </c>
      <c r="I43" s="56" t="s">
        <v>1360</v>
      </c>
      <c r="J43" s="57" t="s">
        <v>78</v>
      </c>
      <c r="K43" s="58" t="s">
        <v>61</v>
      </c>
      <c r="L43" s="57"/>
      <c r="M43" s="58" t="s">
        <v>61</v>
      </c>
      <c r="N43" s="57" t="s">
        <v>53</v>
      </c>
      <c r="O43" s="58"/>
      <c r="P43" s="59"/>
    </row>
    <row r="44" spans="1:16" s="60" customFormat="1" ht="16.5">
      <c r="A44" s="48" t="s">
        <v>270</v>
      </c>
      <c r="B44" s="49" t="s">
        <v>1274</v>
      </c>
      <c r="C44" s="50" t="s">
        <v>1281</v>
      </c>
      <c r="D44" s="51" t="s">
        <v>871</v>
      </c>
      <c r="E44" s="63">
        <v>7</v>
      </c>
      <c r="F44" s="53"/>
      <c r="G44" s="157">
        <f>IF(E44*F44=0,"",E44*F44)</f>
      </c>
      <c r="H44" s="55" t="s">
        <v>633</v>
      </c>
      <c r="I44" s="56" t="s">
        <v>1360</v>
      </c>
      <c r="J44" s="57" t="s">
        <v>78</v>
      </c>
      <c r="K44" s="58" t="s">
        <v>61</v>
      </c>
      <c r="L44" s="57"/>
      <c r="M44" s="58" t="s">
        <v>61</v>
      </c>
      <c r="N44" s="57" t="s">
        <v>53</v>
      </c>
      <c r="O44" s="58"/>
      <c r="P44" s="59"/>
    </row>
    <row r="45" spans="1:16" s="60" customFormat="1" ht="16.5">
      <c r="A45" s="48" t="s">
        <v>270</v>
      </c>
      <c r="B45" s="49" t="s">
        <v>1274</v>
      </c>
      <c r="C45" s="50" t="s">
        <v>1282</v>
      </c>
      <c r="D45" s="51" t="s">
        <v>871</v>
      </c>
      <c r="E45" s="63">
        <v>7</v>
      </c>
      <c r="F45" s="53"/>
      <c r="G45" s="156">
        <f>IF(E45*F45=0,"",E45*F45)</f>
      </c>
      <c r="H45" s="55" t="s">
        <v>633</v>
      </c>
      <c r="I45" s="56" t="s">
        <v>1360</v>
      </c>
      <c r="J45" s="57" t="s">
        <v>78</v>
      </c>
      <c r="K45" s="58" t="s">
        <v>61</v>
      </c>
      <c r="L45" s="57"/>
      <c r="M45" s="58" t="s">
        <v>61</v>
      </c>
      <c r="N45" s="57" t="s">
        <v>53</v>
      </c>
      <c r="O45" s="58"/>
      <c r="P45" s="59"/>
    </row>
    <row r="46" spans="1:16" s="60" customFormat="1" ht="16.5">
      <c r="A46" s="48" t="s">
        <v>270</v>
      </c>
      <c r="B46" s="49" t="s">
        <v>1274</v>
      </c>
      <c r="C46" s="50" t="s">
        <v>1283</v>
      </c>
      <c r="D46" s="51" t="s">
        <v>871</v>
      </c>
      <c r="E46" s="63">
        <v>7</v>
      </c>
      <c r="F46" s="53"/>
      <c r="G46" s="156">
        <f>IF(E46*F46=0,"",E46*F46)</f>
      </c>
      <c r="H46" s="55" t="s">
        <v>633</v>
      </c>
      <c r="I46" s="56" t="s">
        <v>1360</v>
      </c>
      <c r="J46" s="57" t="s">
        <v>78</v>
      </c>
      <c r="K46" s="58" t="s">
        <v>61</v>
      </c>
      <c r="L46" s="57"/>
      <c r="M46" s="58" t="s">
        <v>61</v>
      </c>
      <c r="N46" s="57" t="s">
        <v>53</v>
      </c>
      <c r="O46" s="58"/>
      <c r="P46" s="59"/>
    </row>
    <row r="47" spans="1:16" s="60" customFormat="1" ht="16.5">
      <c r="A47" s="48" t="s">
        <v>270</v>
      </c>
      <c r="B47" s="49" t="s">
        <v>1274</v>
      </c>
      <c r="C47" s="50" t="s">
        <v>1284</v>
      </c>
      <c r="D47" s="51" t="s">
        <v>871</v>
      </c>
      <c r="E47" s="63">
        <v>7</v>
      </c>
      <c r="F47" s="53"/>
      <c r="G47" s="156">
        <f>IF(E47*F47=0,"",E47*F47)</f>
      </c>
      <c r="H47" s="55" t="s">
        <v>633</v>
      </c>
      <c r="I47" s="56" t="s">
        <v>1360</v>
      </c>
      <c r="J47" s="57" t="s">
        <v>78</v>
      </c>
      <c r="K47" s="58" t="s">
        <v>61</v>
      </c>
      <c r="L47" s="57"/>
      <c r="M47" s="58" t="s">
        <v>61</v>
      </c>
      <c r="N47" s="57" t="s">
        <v>53</v>
      </c>
      <c r="O47" s="58"/>
      <c r="P47" s="59"/>
    </row>
    <row r="48" spans="1:16" s="60" customFormat="1" ht="16.5">
      <c r="A48" s="48" t="s">
        <v>270</v>
      </c>
      <c r="B48" s="49" t="s">
        <v>1274</v>
      </c>
      <c r="C48" s="50" t="s">
        <v>1285</v>
      </c>
      <c r="D48" s="51" t="s">
        <v>871</v>
      </c>
      <c r="E48" s="63">
        <v>7</v>
      </c>
      <c r="F48" s="53"/>
      <c r="G48" s="156">
        <f>IF(E48*F48=0,"",E48*F48)</f>
      </c>
      <c r="H48" s="55" t="s">
        <v>633</v>
      </c>
      <c r="I48" s="56" t="s">
        <v>1360</v>
      </c>
      <c r="J48" s="57" t="s">
        <v>78</v>
      </c>
      <c r="K48" s="58" t="s">
        <v>61</v>
      </c>
      <c r="L48" s="57"/>
      <c r="M48" s="58" t="s">
        <v>61</v>
      </c>
      <c r="N48" s="57" t="s">
        <v>53</v>
      </c>
      <c r="O48" s="58"/>
      <c r="P48" s="59"/>
    </row>
    <row r="49" spans="1:16" s="60" customFormat="1" ht="16.5">
      <c r="A49" s="48" t="s">
        <v>270</v>
      </c>
      <c r="B49" s="49" t="s">
        <v>1274</v>
      </c>
      <c r="C49" s="50" t="s">
        <v>1286</v>
      </c>
      <c r="D49" s="51" t="s">
        <v>871</v>
      </c>
      <c r="E49" s="63">
        <v>7</v>
      </c>
      <c r="F49" s="53"/>
      <c r="G49" s="156">
        <f>IF(E49*F49=0,"",E49*F49)</f>
      </c>
      <c r="H49" s="55" t="s">
        <v>633</v>
      </c>
      <c r="I49" s="56" t="s">
        <v>1360</v>
      </c>
      <c r="J49" s="57" t="s">
        <v>78</v>
      </c>
      <c r="K49" s="58" t="s">
        <v>61</v>
      </c>
      <c r="L49" s="57"/>
      <c r="M49" s="58" t="s">
        <v>61</v>
      </c>
      <c r="N49" s="57" t="s">
        <v>53</v>
      </c>
      <c r="O49" s="58"/>
      <c r="P49" s="59"/>
    </row>
    <row r="50" spans="1:254" s="60" customFormat="1" ht="16.5">
      <c r="A50" s="48" t="s">
        <v>270</v>
      </c>
      <c r="B50" s="49" t="s">
        <v>1274</v>
      </c>
      <c r="C50" s="50" t="s">
        <v>1287</v>
      </c>
      <c r="D50" s="51" t="s">
        <v>871</v>
      </c>
      <c r="E50" s="63">
        <v>7</v>
      </c>
      <c r="F50" s="53"/>
      <c r="G50" s="156">
        <f>IF(E50*F50=0,"",E50*F50)</f>
      </c>
      <c r="H50" s="55" t="s">
        <v>633</v>
      </c>
      <c r="I50" s="56" t="s">
        <v>1360</v>
      </c>
      <c r="J50" s="57" t="s">
        <v>78</v>
      </c>
      <c r="K50" s="58" t="s">
        <v>61</v>
      </c>
      <c r="L50" s="57"/>
      <c r="M50" s="58" t="s">
        <v>61</v>
      </c>
      <c r="N50" s="57" t="s">
        <v>53</v>
      </c>
      <c r="O50" s="58"/>
      <c r="P50" s="59"/>
      <c r="Q50" s="68"/>
      <c r="R50" s="175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</row>
    <row r="51" spans="1:16" s="60" customFormat="1" ht="16.5">
      <c r="A51" s="48" t="s">
        <v>270</v>
      </c>
      <c r="B51" s="49" t="s">
        <v>1274</v>
      </c>
      <c r="C51" s="50" t="s">
        <v>1288</v>
      </c>
      <c r="D51" s="51" t="s">
        <v>871</v>
      </c>
      <c r="E51" s="63">
        <v>7</v>
      </c>
      <c r="F51" s="53"/>
      <c r="G51" s="156">
        <f>IF(E51*F51=0,"",E51*F51)</f>
      </c>
      <c r="H51" s="55" t="s">
        <v>633</v>
      </c>
      <c r="I51" s="56" t="s">
        <v>1360</v>
      </c>
      <c r="J51" s="57" t="s">
        <v>78</v>
      </c>
      <c r="K51" s="58" t="s">
        <v>61</v>
      </c>
      <c r="L51" s="57"/>
      <c r="M51" s="58" t="s">
        <v>61</v>
      </c>
      <c r="N51" s="57" t="s">
        <v>53</v>
      </c>
      <c r="O51" s="58"/>
      <c r="P51" s="59"/>
    </row>
    <row r="52" spans="1:16" s="60" customFormat="1" ht="16.5">
      <c r="A52" s="48" t="s">
        <v>270</v>
      </c>
      <c r="B52" s="49" t="s">
        <v>1274</v>
      </c>
      <c r="C52" s="50" t="s">
        <v>1289</v>
      </c>
      <c r="D52" s="51" t="s">
        <v>871</v>
      </c>
      <c r="E52" s="63">
        <v>7</v>
      </c>
      <c r="F52" s="53"/>
      <c r="G52" s="156">
        <f>IF(E52*F52=0,"",E52*F52)</f>
      </c>
      <c r="H52" s="55" t="s">
        <v>633</v>
      </c>
      <c r="I52" s="56" t="s">
        <v>1360</v>
      </c>
      <c r="J52" s="57" t="s">
        <v>78</v>
      </c>
      <c r="K52" s="58" t="s">
        <v>61</v>
      </c>
      <c r="L52" s="57"/>
      <c r="M52" s="58" t="s">
        <v>61</v>
      </c>
      <c r="N52" s="57" t="s">
        <v>53</v>
      </c>
      <c r="O52" s="58"/>
      <c r="P52" s="59"/>
    </row>
    <row r="53" spans="1:16" s="60" customFormat="1" ht="18.75" customHeight="1">
      <c r="A53" s="48" t="s">
        <v>270</v>
      </c>
      <c r="B53" s="49" t="s">
        <v>1274</v>
      </c>
      <c r="C53" s="50" t="s">
        <v>1290</v>
      </c>
      <c r="D53" s="51" t="s">
        <v>871</v>
      </c>
      <c r="E53" s="63">
        <v>7</v>
      </c>
      <c r="F53" s="53"/>
      <c r="G53" s="156">
        <f>IF(E53*F53=0,"",E53*F53)</f>
      </c>
      <c r="H53" s="55" t="s">
        <v>633</v>
      </c>
      <c r="I53" s="56" t="s">
        <v>1360</v>
      </c>
      <c r="J53" s="57" t="s">
        <v>78</v>
      </c>
      <c r="K53" s="58" t="s">
        <v>61</v>
      </c>
      <c r="L53" s="57"/>
      <c r="M53" s="58" t="s">
        <v>61</v>
      </c>
      <c r="N53" s="57" t="s">
        <v>53</v>
      </c>
      <c r="O53" s="58"/>
      <c r="P53" s="59"/>
    </row>
    <row r="54" spans="1:16" s="60" customFormat="1" ht="16.5">
      <c r="A54" s="48" t="s">
        <v>270</v>
      </c>
      <c r="B54" s="49" t="s">
        <v>1274</v>
      </c>
      <c r="C54" s="50" t="s">
        <v>1291</v>
      </c>
      <c r="D54" s="51" t="s">
        <v>871</v>
      </c>
      <c r="E54" s="63">
        <v>7</v>
      </c>
      <c r="F54" s="53"/>
      <c r="G54" s="156">
        <f>IF(E54*F54=0,"",E54*F54)</f>
      </c>
      <c r="H54" s="55" t="s">
        <v>633</v>
      </c>
      <c r="I54" s="56" t="s">
        <v>1360</v>
      </c>
      <c r="J54" s="57" t="s">
        <v>78</v>
      </c>
      <c r="K54" s="58" t="s">
        <v>61</v>
      </c>
      <c r="L54" s="57"/>
      <c r="M54" s="58" t="s">
        <v>61</v>
      </c>
      <c r="N54" s="57" t="s">
        <v>53</v>
      </c>
      <c r="O54" s="58"/>
      <c r="P54" s="59"/>
    </row>
    <row r="55" spans="1:255" s="68" customFormat="1" ht="18.75" customHeight="1">
      <c r="A55" s="48" t="s">
        <v>270</v>
      </c>
      <c r="B55" s="49" t="s">
        <v>274</v>
      </c>
      <c r="C55" s="50" t="s">
        <v>275</v>
      </c>
      <c r="D55" s="51" t="s">
        <v>272</v>
      </c>
      <c r="E55" s="52">
        <v>5</v>
      </c>
      <c r="F55" s="53"/>
      <c r="G55" s="54">
        <f>IF(E55*F55=0,"",E55*F55)</f>
      </c>
      <c r="H55" s="55" t="s">
        <v>51</v>
      </c>
      <c r="I55" s="56" t="s">
        <v>1360</v>
      </c>
      <c r="J55" s="57" t="s">
        <v>85</v>
      </c>
      <c r="K55" s="58"/>
      <c r="L55" s="57"/>
      <c r="M55" s="58"/>
      <c r="N55" s="57"/>
      <c r="O55" s="58"/>
      <c r="P55" s="70" t="s">
        <v>53</v>
      </c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</row>
    <row r="56" spans="1:16" s="60" customFormat="1" ht="16.5">
      <c r="A56" s="48" t="s">
        <v>270</v>
      </c>
      <c r="B56" s="49" t="s">
        <v>878</v>
      </c>
      <c r="C56" s="50" t="s">
        <v>879</v>
      </c>
      <c r="D56" s="51" t="s">
        <v>272</v>
      </c>
      <c r="E56" s="52">
        <v>5</v>
      </c>
      <c r="F56" s="53"/>
      <c r="G56" s="164">
        <f>IF(E56*F56=0,"",E56*F56)</f>
      </c>
      <c r="H56" s="55" t="s">
        <v>113</v>
      </c>
      <c r="I56" s="56" t="s">
        <v>1360</v>
      </c>
      <c r="J56" s="57" t="s">
        <v>85</v>
      </c>
      <c r="K56" s="58"/>
      <c r="L56" s="57"/>
      <c r="M56" s="58"/>
      <c r="N56" s="57"/>
      <c r="O56" s="58"/>
      <c r="P56" s="70" t="s">
        <v>53</v>
      </c>
    </row>
    <row r="57" spans="1:254" s="60" customFormat="1" ht="16.5">
      <c r="A57" s="87" t="s">
        <v>302</v>
      </c>
      <c r="B57" s="88" t="s">
        <v>303</v>
      </c>
      <c r="C57" s="89"/>
      <c r="D57" s="90" t="s">
        <v>304</v>
      </c>
      <c r="E57" s="52">
        <v>9</v>
      </c>
      <c r="F57" s="53"/>
      <c r="G57" s="54">
        <f>IF(E57*F57=0,"",E57*F57)</f>
      </c>
      <c r="H57" s="101" t="s">
        <v>84</v>
      </c>
      <c r="I57" s="56" t="s">
        <v>1360</v>
      </c>
      <c r="J57" s="57" t="s">
        <v>52</v>
      </c>
      <c r="K57" s="66"/>
      <c r="L57" s="67"/>
      <c r="M57" s="66"/>
      <c r="N57" s="67"/>
      <c r="O57" s="58"/>
      <c r="P57" s="59" t="s">
        <v>53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</row>
    <row r="58" spans="1:16" s="60" customFormat="1" ht="16.5">
      <c r="A58" s="48" t="s">
        <v>313</v>
      </c>
      <c r="B58" s="49" t="s">
        <v>314</v>
      </c>
      <c r="C58" s="50" t="s">
        <v>315</v>
      </c>
      <c r="D58" s="51" t="s">
        <v>313</v>
      </c>
      <c r="E58" s="91">
        <v>8</v>
      </c>
      <c r="F58" s="53"/>
      <c r="G58" s="54">
        <f>IF(E58*F58=0,"",E58*F58)</f>
      </c>
      <c r="H58" s="55" t="s">
        <v>67</v>
      </c>
      <c r="I58" s="56" t="s">
        <v>1360</v>
      </c>
      <c r="J58" s="57" t="s">
        <v>85</v>
      </c>
      <c r="K58" s="66"/>
      <c r="L58" s="57"/>
      <c r="M58" s="58"/>
      <c r="N58" s="57"/>
      <c r="O58" s="58"/>
      <c r="P58" s="70" t="s">
        <v>53</v>
      </c>
    </row>
    <row r="59" spans="1:16" s="60" customFormat="1" ht="16.5">
      <c r="A59" s="48" t="s">
        <v>363</v>
      </c>
      <c r="B59" s="49" t="s">
        <v>62</v>
      </c>
      <c r="C59" s="50" t="s">
        <v>366</v>
      </c>
      <c r="D59" s="51" t="s">
        <v>365</v>
      </c>
      <c r="E59" s="52">
        <v>6</v>
      </c>
      <c r="F59" s="53"/>
      <c r="G59" s="54">
        <f>IF(E59*F59=0,"",E59*F59)</f>
      </c>
      <c r="H59" s="55" t="s">
        <v>51</v>
      </c>
      <c r="I59" s="56" t="s">
        <v>1360</v>
      </c>
      <c r="J59" s="57" t="s">
        <v>253</v>
      </c>
      <c r="K59" s="58" t="s">
        <v>61</v>
      </c>
      <c r="L59" s="57"/>
      <c r="M59" s="58" t="s">
        <v>61</v>
      </c>
      <c r="N59" s="57"/>
      <c r="O59" s="58"/>
      <c r="P59" s="59" t="s">
        <v>53</v>
      </c>
    </row>
    <row r="60" spans="1:255" s="78" customFormat="1" ht="16.5">
      <c r="A60" s="48" t="s">
        <v>363</v>
      </c>
      <c r="B60" s="49" t="s">
        <v>603</v>
      </c>
      <c r="C60" s="50" t="s">
        <v>607</v>
      </c>
      <c r="D60" s="51" t="s">
        <v>605</v>
      </c>
      <c r="E60" s="52">
        <v>9</v>
      </c>
      <c r="F60" s="53"/>
      <c r="G60" s="164">
        <f>IF(E60*F60=0,"",E60*F60)</f>
      </c>
      <c r="H60" s="55" t="s">
        <v>51</v>
      </c>
      <c r="I60" s="56" t="s">
        <v>1360</v>
      </c>
      <c r="J60" s="57" t="s">
        <v>253</v>
      </c>
      <c r="K60" s="58" t="s">
        <v>61</v>
      </c>
      <c r="L60" s="57"/>
      <c r="M60" s="58" t="s">
        <v>61</v>
      </c>
      <c r="N60" s="57"/>
      <c r="O60" s="58"/>
      <c r="P60" s="59" t="s">
        <v>53</v>
      </c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</row>
    <row r="61" spans="1:16" s="60" customFormat="1" ht="16.5">
      <c r="A61" s="48" t="s">
        <v>363</v>
      </c>
      <c r="B61" s="49" t="s">
        <v>603</v>
      </c>
      <c r="C61" s="50" t="s">
        <v>608</v>
      </c>
      <c r="D61" s="51" t="s">
        <v>605</v>
      </c>
      <c r="E61" s="52">
        <v>9</v>
      </c>
      <c r="F61" s="53"/>
      <c r="G61" s="164">
        <f>IF(E61*F61=0,"",E61*F61)</f>
      </c>
      <c r="H61" s="55" t="s">
        <v>51</v>
      </c>
      <c r="I61" s="56" t="s">
        <v>1360</v>
      </c>
      <c r="J61" s="57" t="s">
        <v>253</v>
      </c>
      <c r="K61" s="58" t="s">
        <v>61</v>
      </c>
      <c r="L61" s="57"/>
      <c r="M61" s="58" t="s">
        <v>61</v>
      </c>
      <c r="N61" s="57"/>
      <c r="O61" s="58"/>
      <c r="P61" s="59" t="s">
        <v>53</v>
      </c>
    </row>
    <row r="62" spans="1:16" s="60" customFormat="1" ht="16.5">
      <c r="A62" s="48" t="s">
        <v>363</v>
      </c>
      <c r="B62" s="49" t="s">
        <v>603</v>
      </c>
      <c r="C62" s="50" t="s">
        <v>609</v>
      </c>
      <c r="D62" s="51" t="s">
        <v>605</v>
      </c>
      <c r="E62" s="52">
        <v>9</v>
      </c>
      <c r="F62" s="53"/>
      <c r="G62" s="164">
        <f>IF(E62*F62=0,"",E62*F62)</f>
      </c>
      <c r="H62" s="55" t="s">
        <v>51</v>
      </c>
      <c r="I62" s="56" t="s">
        <v>1360</v>
      </c>
      <c r="J62" s="57" t="s">
        <v>253</v>
      </c>
      <c r="K62" s="58" t="s">
        <v>61</v>
      </c>
      <c r="L62" s="57"/>
      <c r="M62" s="58" t="s">
        <v>61</v>
      </c>
      <c r="N62" s="57"/>
      <c r="O62" s="58"/>
      <c r="P62" s="70" t="s">
        <v>53</v>
      </c>
    </row>
    <row r="63" spans="1:255" s="78" customFormat="1" ht="16.5">
      <c r="A63" s="48" t="s">
        <v>377</v>
      </c>
      <c r="B63" s="49" t="s">
        <v>384</v>
      </c>
      <c r="C63" s="50" t="s">
        <v>385</v>
      </c>
      <c r="D63" s="51" t="s">
        <v>386</v>
      </c>
      <c r="E63" s="52">
        <v>12</v>
      </c>
      <c r="F63" s="53"/>
      <c r="G63" s="54">
        <f>IF(E63*F63=0,"",E63*F63)</f>
      </c>
      <c r="H63" s="101" t="s">
        <v>51</v>
      </c>
      <c r="I63" s="56" t="s">
        <v>1360</v>
      </c>
      <c r="J63" s="57" t="s">
        <v>253</v>
      </c>
      <c r="K63" s="58" t="s">
        <v>61</v>
      </c>
      <c r="L63" s="57" t="s">
        <v>61</v>
      </c>
      <c r="M63" s="58" t="s">
        <v>61</v>
      </c>
      <c r="N63" s="57"/>
      <c r="O63" s="58"/>
      <c r="P63" s="59" t="s">
        <v>53</v>
      </c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0"/>
    </row>
    <row r="64" spans="1:255" s="68" customFormat="1" ht="16.5">
      <c r="A64" s="48" t="s">
        <v>401</v>
      </c>
      <c r="B64" s="49" t="s">
        <v>1324</v>
      </c>
      <c r="C64" s="50" t="s">
        <v>1325</v>
      </c>
      <c r="D64" s="51" t="s">
        <v>404</v>
      </c>
      <c r="E64" s="52">
        <v>9</v>
      </c>
      <c r="F64" s="53"/>
      <c r="G64" s="164">
        <f>IF(E64*F64=0,"",E64*F64)</f>
      </c>
      <c r="H64" s="55" t="s">
        <v>84</v>
      </c>
      <c r="I64" s="56" t="s">
        <v>1360</v>
      </c>
      <c r="J64" s="57" t="s">
        <v>253</v>
      </c>
      <c r="K64" s="58" t="s">
        <v>61</v>
      </c>
      <c r="L64" s="57"/>
      <c r="M64" s="58" t="s">
        <v>61</v>
      </c>
      <c r="N64" s="57"/>
      <c r="O64" s="58"/>
      <c r="P64" s="59" t="s">
        <v>53</v>
      </c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0"/>
    </row>
    <row r="65" spans="1:16" s="60" customFormat="1" ht="16.5">
      <c r="A65" s="48" t="s">
        <v>447</v>
      </c>
      <c r="B65" s="49" t="s">
        <v>1312</v>
      </c>
      <c r="C65" s="50" t="s">
        <v>1313</v>
      </c>
      <c r="D65" s="51" t="s">
        <v>1063</v>
      </c>
      <c r="E65" s="91">
        <v>8</v>
      </c>
      <c r="F65" s="53"/>
      <c r="G65" s="156">
        <f>IF(E65*F65=0,"",E65*F65)</f>
      </c>
      <c r="H65" s="55" t="s">
        <v>84</v>
      </c>
      <c r="I65" s="56" t="s">
        <v>1360</v>
      </c>
      <c r="J65" s="57" t="s">
        <v>85</v>
      </c>
      <c r="K65" s="58" t="s">
        <v>61</v>
      </c>
      <c r="L65" s="57" t="s">
        <v>61</v>
      </c>
      <c r="M65" s="58"/>
      <c r="N65" s="57"/>
      <c r="O65" s="58"/>
      <c r="P65" s="70"/>
    </row>
    <row r="66" spans="1:16" s="60" customFormat="1" ht="16.5">
      <c r="A66" s="48" t="s">
        <v>1208</v>
      </c>
      <c r="B66" s="49" t="s">
        <v>1292</v>
      </c>
      <c r="C66" s="50" t="s">
        <v>1293</v>
      </c>
      <c r="D66" s="75" t="s">
        <v>1294</v>
      </c>
      <c r="E66" s="63">
        <v>12</v>
      </c>
      <c r="F66" s="53"/>
      <c r="G66" s="156">
        <f>IF(E66*F66=0,"",E66*F66)</f>
      </c>
      <c r="H66" s="55" t="s">
        <v>84</v>
      </c>
      <c r="I66" s="56" t="s">
        <v>1360</v>
      </c>
      <c r="J66" s="57" t="s">
        <v>78</v>
      </c>
      <c r="K66" s="58" t="s">
        <v>61</v>
      </c>
      <c r="L66" s="57"/>
      <c r="M66" s="58" t="s">
        <v>61</v>
      </c>
      <c r="N66" s="57" t="s">
        <v>53</v>
      </c>
      <c r="O66" s="58"/>
      <c r="P66" s="59"/>
    </row>
    <row r="67" spans="1:16" s="60" customFormat="1" ht="16.5">
      <c r="A67" s="48" t="s">
        <v>1208</v>
      </c>
      <c r="B67" s="49" t="s">
        <v>1292</v>
      </c>
      <c r="C67" s="50" t="s">
        <v>1329</v>
      </c>
      <c r="D67" s="75" t="s">
        <v>1294</v>
      </c>
      <c r="E67" s="63">
        <v>9</v>
      </c>
      <c r="F67" s="53"/>
      <c r="G67" s="156">
        <f>IF(E67*F67=0,"",E67*F67)</f>
      </c>
      <c r="H67" s="55" t="s">
        <v>84</v>
      </c>
      <c r="I67" s="56" t="s">
        <v>1360</v>
      </c>
      <c r="J67" s="57" t="s">
        <v>78</v>
      </c>
      <c r="K67" s="58" t="s">
        <v>61</v>
      </c>
      <c r="L67" s="57"/>
      <c r="M67" s="58" t="s">
        <v>61</v>
      </c>
      <c r="N67" s="57" t="s">
        <v>53</v>
      </c>
      <c r="O67" s="58"/>
      <c r="P67" s="59"/>
    </row>
    <row r="68" spans="1:16" s="60" customFormat="1" ht="16.5">
      <c r="A68" s="48" t="s">
        <v>1208</v>
      </c>
      <c r="B68" s="49" t="s">
        <v>1292</v>
      </c>
      <c r="C68" s="74" t="s">
        <v>1298</v>
      </c>
      <c r="D68" s="75" t="s">
        <v>1294</v>
      </c>
      <c r="E68" s="168">
        <v>9</v>
      </c>
      <c r="F68" s="53"/>
      <c r="G68" s="156">
        <f>IF(E68*F68=0,"",E68*F68)</f>
      </c>
      <c r="H68" s="55" t="s">
        <v>84</v>
      </c>
      <c r="I68" s="56" t="s">
        <v>1360</v>
      </c>
      <c r="J68" s="64" t="s">
        <v>78</v>
      </c>
      <c r="K68" s="58" t="s">
        <v>61</v>
      </c>
      <c r="L68" s="57"/>
      <c r="M68" s="58" t="s">
        <v>61</v>
      </c>
      <c r="N68" s="57" t="s">
        <v>53</v>
      </c>
      <c r="O68" s="58"/>
      <c r="P68" s="59"/>
    </row>
    <row r="69" spans="1:16" s="60" customFormat="1" ht="16.5">
      <c r="A69" s="48" t="s">
        <v>1208</v>
      </c>
      <c r="B69" s="49" t="s">
        <v>1292</v>
      </c>
      <c r="C69" s="50" t="s">
        <v>1332</v>
      </c>
      <c r="D69" s="75" t="s">
        <v>1294</v>
      </c>
      <c r="E69" s="52">
        <v>9</v>
      </c>
      <c r="F69" s="53"/>
      <c r="G69" s="156">
        <f>IF(E69*F69=0,"",E69*F69)</f>
      </c>
      <c r="H69" s="55" t="s">
        <v>84</v>
      </c>
      <c r="I69" s="56" t="s">
        <v>1360</v>
      </c>
      <c r="J69" s="57" t="s">
        <v>253</v>
      </c>
      <c r="K69" s="58" t="s">
        <v>61</v>
      </c>
      <c r="L69" s="57"/>
      <c r="M69" s="58" t="s">
        <v>61</v>
      </c>
      <c r="N69" s="57"/>
      <c r="O69" s="58"/>
      <c r="P69" s="70" t="s">
        <v>61</v>
      </c>
    </row>
    <row r="70" spans="1:255" s="60" customFormat="1" ht="16.5">
      <c r="A70" s="48" t="s">
        <v>1208</v>
      </c>
      <c r="B70" s="49" t="s">
        <v>1292</v>
      </c>
      <c r="C70" s="74" t="s">
        <v>1302</v>
      </c>
      <c r="D70" s="75" t="s">
        <v>1294</v>
      </c>
      <c r="E70" s="76">
        <v>9</v>
      </c>
      <c r="F70" s="53"/>
      <c r="G70" s="156">
        <f>IF(E70*F70=0,"",E70*F70)</f>
      </c>
      <c r="H70" s="55" t="s">
        <v>84</v>
      </c>
      <c r="I70" s="56" t="s">
        <v>1360</v>
      </c>
      <c r="J70" s="57" t="s">
        <v>253</v>
      </c>
      <c r="K70" s="58" t="s">
        <v>61</v>
      </c>
      <c r="L70" s="81"/>
      <c r="M70" s="58" t="s">
        <v>61</v>
      </c>
      <c r="N70" s="83"/>
      <c r="O70" s="58"/>
      <c r="P70" s="70" t="s">
        <v>61</v>
      </c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</row>
    <row r="71" spans="1:16" s="60" customFormat="1" ht="16.5">
      <c r="A71" s="48" t="s">
        <v>1208</v>
      </c>
      <c r="B71" s="49" t="s">
        <v>1292</v>
      </c>
      <c r="C71" s="178" t="s">
        <v>1303</v>
      </c>
      <c r="D71" s="75" t="s">
        <v>1294</v>
      </c>
      <c r="E71" s="52">
        <v>9</v>
      </c>
      <c r="F71" s="53"/>
      <c r="G71" s="156">
        <f>IF(E71*F71=0,"",E71*F71)</f>
      </c>
      <c r="H71" s="55" t="s">
        <v>84</v>
      </c>
      <c r="I71" s="56" t="s">
        <v>1360</v>
      </c>
      <c r="J71" s="57" t="s">
        <v>253</v>
      </c>
      <c r="K71" s="58" t="s">
        <v>61</v>
      </c>
      <c r="L71" s="57"/>
      <c r="M71" s="58" t="s">
        <v>61</v>
      </c>
      <c r="N71" s="57"/>
      <c r="O71" s="58"/>
      <c r="P71" s="70"/>
    </row>
    <row r="72" spans="1:16" s="60" customFormat="1" ht="16.5">
      <c r="A72" s="181" t="s">
        <v>1340</v>
      </c>
      <c r="B72" s="49"/>
      <c r="C72" s="49"/>
      <c r="D72" s="49"/>
      <c r="E72" s="85"/>
      <c r="F72" s="156"/>
      <c r="G72" s="156"/>
      <c r="H72" s="182"/>
      <c r="I72" s="85"/>
      <c r="J72" s="58"/>
      <c r="K72" s="58"/>
      <c r="L72" s="57"/>
      <c r="M72" s="58"/>
      <c r="N72" s="57"/>
      <c r="O72" s="58"/>
      <c r="P72" s="70"/>
    </row>
    <row r="73" spans="6:7" ht="20.25">
      <c r="F73" s="183">
        <f>SUM(F4:F71)</f>
        <v>0</v>
      </c>
      <c r="G73" s="183">
        <f>SUM(G4:G71)</f>
        <v>0</v>
      </c>
    </row>
    <row r="74" spans="1:16" s="14" customFormat="1" ht="18">
      <c r="A74" s="42"/>
      <c r="B74" s="42"/>
      <c r="C74" s="42"/>
      <c r="D74"/>
      <c r="E74"/>
      <c r="F74"/>
      <c r="G74"/>
      <c r="H74" s="12"/>
      <c r="I74" s="13"/>
      <c r="J74" s="10"/>
      <c r="K74" s="10"/>
      <c r="L74" s="10"/>
      <c r="M74" s="10"/>
      <c r="N74" s="10"/>
      <c r="O74" s="10"/>
      <c r="P74" s="10"/>
    </row>
    <row r="76" spans="1:11" ht="21">
      <c r="A76" s="184" t="s">
        <v>1341</v>
      </c>
      <c r="B76" s="185"/>
      <c r="C76" s="185"/>
      <c r="D76" s="186"/>
      <c r="E76" s="187"/>
      <c r="F76" s="187"/>
      <c r="G76" s="187"/>
      <c r="H76" s="185"/>
      <c r="I76" s="185"/>
      <c r="J76" s="185"/>
      <c r="K76" s="185"/>
    </row>
    <row r="77" spans="1:3" ht="21">
      <c r="A77" s="184" t="s">
        <v>1342</v>
      </c>
      <c r="B77" s="185"/>
      <c r="C77" s="185"/>
    </row>
  </sheetData>
  <sheetProtection selectLockedCells="1" selectUnlockedCells="1"/>
  <mergeCells count="2">
    <mergeCell ref="A2:A3"/>
    <mergeCell ref="J2:P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U438"/>
  <sheetViews>
    <sheetView zoomScalePageLayoutView="0" workbookViewId="0" topLeftCell="A1">
      <selection activeCell="C11" sqref="C11"/>
    </sheetView>
  </sheetViews>
  <sheetFormatPr defaultColWidth="11.421875" defaultRowHeight="15"/>
  <cols>
    <col min="9" max="9" width="14.8515625" style="0" customWidth="1"/>
    <col min="10" max="10" width="19.421875" style="0" customWidth="1"/>
  </cols>
  <sheetData>
    <row r="1" spans="1:16" s="148" customFormat="1" ht="21">
      <c r="A1" s="143" t="s">
        <v>1345</v>
      </c>
      <c r="B1" s="144"/>
      <c r="C1" s="143"/>
      <c r="D1" s="145"/>
      <c r="E1" s="145"/>
      <c r="F1" s="145"/>
      <c r="G1" s="146"/>
      <c r="H1" s="146"/>
      <c r="I1" s="146"/>
      <c r="J1" s="146"/>
      <c r="K1" s="146"/>
      <c r="L1" s="146"/>
      <c r="M1" s="146"/>
      <c r="N1" s="146"/>
      <c r="O1" s="147"/>
      <c r="P1"/>
    </row>
    <row r="2" spans="1:16" s="32" customFormat="1" ht="22.5" customHeight="1">
      <c r="A2" s="202" t="s">
        <v>29</v>
      </c>
      <c r="B2" s="25"/>
      <c r="C2" s="25"/>
      <c r="D2" s="26" t="s">
        <v>30</v>
      </c>
      <c r="E2" s="149" t="s">
        <v>31</v>
      </c>
      <c r="F2" s="28" t="s">
        <v>32</v>
      </c>
      <c r="G2" s="150" t="s">
        <v>33</v>
      </c>
      <c r="H2" s="30" t="s">
        <v>34</v>
      </c>
      <c r="I2" s="31"/>
      <c r="J2" s="205" t="s">
        <v>35</v>
      </c>
      <c r="K2" s="205"/>
      <c r="L2" s="205"/>
      <c r="M2" s="205"/>
      <c r="N2" s="205"/>
      <c r="O2" s="205"/>
      <c r="P2" s="205"/>
    </row>
    <row r="3" spans="1:16" s="32" customFormat="1" ht="21" customHeight="1">
      <c r="A3" s="202"/>
      <c r="B3" s="25" t="s">
        <v>36</v>
      </c>
      <c r="C3" s="25" t="s">
        <v>37</v>
      </c>
      <c r="D3" s="43" t="s">
        <v>38</v>
      </c>
      <c r="E3" s="149"/>
      <c r="F3" s="151">
        <f>SUM(F4:F373)</f>
        <v>0</v>
      </c>
      <c r="G3" s="152"/>
      <c r="H3" s="31" t="s">
        <v>39</v>
      </c>
      <c r="I3" s="47"/>
      <c r="J3" s="40" t="s">
        <v>41</v>
      </c>
      <c r="K3" s="40" t="s">
        <v>42</v>
      </c>
      <c r="L3" s="40" t="s">
        <v>43</v>
      </c>
      <c r="M3" s="40" t="s">
        <v>44</v>
      </c>
      <c r="N3" s="40" t="s">
        <v>47</v>
      </c>
      <c r="O3" s="40" t="s">
        <v>546</v>
      </c>
      <c r="P3" s="153" t="s">
        <v>547</v>
      </c>
    </row>
    <row r="4" spans="1:16" s="60" customFormat="1" ht="16.5">
      <c r="A4" s="48" t="s">
        <v>48</v>
      </c>
      <c r="B4" s="49" t="s">
        <v>81</v>
      </c>
      <c r="C4" s="74" t="s">
        <v>648</v>
      </c>
      <c r="D4" s="51" t="s">
        <v>649</v>
      </c>
      <c r="E4" s="52">
        <v>9</v>
      </c>
      <c r="F4" s="53"/>
      <c r="G4" s="164">
        <f>IF(E4*F4=0,"",E4*F4)</f>
      </c>
      <c r="H4" s="55" t="s">
        <v>84</v>
      </c>
      <c r="I4" s="55" t="s">
        <v>1344</v>
      </c>
      <c r="J4" s="57" t="s">
        <v>52</v>
      </c>
      <c r="K4" s="58" t="s">
        <v>61</v>
      </c>
      <c r="L4" s="57"/>
      <c r="M4" s="58"/>
      <c r="N4" s="57"/>
      <c r="O4" s="58"/>
      <c r="P4" s="59" t="s">
        <v>53</v>
      </c>
    </row>
    <row r="5" spans="1:255" s="60" customFormat="1" ht="16.5">
      <c r="A5" s="48" t="s">
        <v>48</v>
      </c>
      <c r="B5" s="49" t="s">
        <v>81</v>
      </c>
      <c r="C5" s="50"/>
      <c r="D5" s="51" t="s">
        <v>648</v>
      </c>
      <c r="E5" s="63">
        <v>8</v>
      </c>
      <c r="F5" s="53"/>
      <c r="G5" s="157">
        <f>IF(E5*F5=0,"",E5*F5)</f>
      </c>
      <c r="H5" s="158" t="s">
        <v>84</v>
      </c>
      <c r="I5" s="154" t="s">
        <v>1346</v>
      </c>
      <c r="J5" s="64" t="s">
        <v>52</v>
      </c>
      <c r="K5" s="58" t="s">
        <v>61</v>
      </c>
      <c r="L5" s="57"/>
      <c r="M5" s="58"/>
      <c r="N5" s="57" t="s">
        <v>53</v>
      </c>
      <c r="O5" s="58"/>
      <c r="P5" s="59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</row>
    <row r="6" spans="1:16" s="60" customFormat="1" ht="16.5">
      <c r="A6" s="48" t="s">
        <v>48</v>
      </c>
      <c r="B6" s="49" t="s">
        <v>548</v>
      </c>
      <c r="C6" s="50" t="s">
        <v>549</v>
      </c>
      <c r="D6" s="51" t="s">
        <v>550</v>
      </c>
      <c r="E6" s="155">
        <v>12</v>
      </c>
      <c r="F6" s="53"/>
      <c r="G6" s="157">
        <f>IF(E6*F6=0,"",E6*F6)</f>
      </c>
      <c r="H6" s="158" t="s">
        <v>84</v>
      </c>
      <c r="I6" s="154" t="s">
        <v>1346</v>
      </c>
      <c r="J6" s="57" t="s">
        <v>52</v>
      </c>
      <c r="K6" s="58" t="s">
        <v>61</v>
      </c>
      <c r="L6" s="57"/>
      <c r="M6" s="58"/>
      <c r="N6" s="57" t="s">
        <v>53</v>
      </c>
      <c r="O6" s="58"/>
      <c r="P6" s="59"/>
    </row>
    <row r="7" spans="1:16" s="60" customFormat="1" ht="16.5">
      <c r="A7" s="50" t="s">
        <v>48</v>
      </c>
      <c r="B7" s="49" t="s">
        <v>54</v>
      </c>
      <c r="C7" s="50" t="s">
        <v>654</v>
      </c>
      <c r="D7" s="51" t="s">
        <v>55</v>
      </c>
      <c r="E7" s="52">
        <v>9</v>
      </c>
      <c r="F7" s="53"/>
      <c r="G7" s="160">
        <f>IF(E7*F7=0,"",E7*F7)</f>
      </c>
      <c r="H7" s="159" t="s">
        <v>84</v>
      </c>
      <c r="I7" s="154" t="s">
        <v>1346</v>
      </c>
      <c r="J7" s="57" t="s">
        <v>57</v>
      </c>
      <c r="K7" s="66"/>
      <c r="L7" s="57"/>
      <c r="M7" s="58"/>
      <c r="N7" s="57"/>
      <c r="O7" s="58"/>
      <c r="P7" s="59" t="s">
        <v>53</v>
      </c>
    </row>
    <row r="8" spans="1:255" s="78" customFormat="1" ht="16.5">
      <c r="A8" s="48" t="s">
        <v>48</v>
      </c>
      <c r="B8" s="49" t="s">
        <v>54</v>
      </c>
      <c r="C8" s="50" t="s">
        <v>551</v>
      </c>
      <c r="D8" s="51" t="s">
        <v>55</v>
      </c>
      <c r="E8" s="52">
        <v>18</v>
      </c>
      <c r="F8" s="53"/>
      <c r="G8" s="157">
        <f>IF(E8*F8=0,"",E8*F8)</f>
      </c>
      <c r="H8" s="158" t="s">
        <v>51</v>
      </c>
      <c r="I8" s="154" t="s">
        <v>1346</v>
      </c>
      <c r="J8" s="57" t="s">
        <v>57</v>
      </c>
      <c r="K8" s="58"/>
      <c r="L8" s="57"/>
      <c r="M8" s="58"/>
      <c r="N8" s="57" t="s">
        <v>61</v>
      </c>
      <c r="O8" s="58"/>
      <c r="P8" s="7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</row>
    <row r="9" spans="1:16" s="60" customFormat="1" ht="16.5">
      <c r="A9" s="50" t="s">
        <v>48</v>
      </c>
      <c r="B9" s="49" t="s">
        <v>54</v>
      </c>
      <c r="C9" s="50" t="s">
        <v>552</v>
      </c>
      <c r="D9" s="51" t="s">
        <v>55</v>
      </c>
      <c r="E9" s="52">
        <v>21</v>
      </c>
      <c r="F9" s="53"/>
      <c r="G9" s="157">
        <f>IF(E9*F9=0,"",E9*F9)</f>
      </c>
      <c r="H9" s="159" t="s">
        <v>51</v>
      </c>
      <c r="I9" s="154" t="s">
        <v>1346</v>
      </c>
      <c r="J9" s="57" t="s">
        <v>57</v>
      </c>
      <c r="K9" s="58"/>
      <c r="L9" s="57"/>
      <c r="M9" s="58"/>
      <c r="N9" s="57" t="s">
        <v>61</v>
      </c>
      <c r="O9" s="58"/>
      <c r="P9" s="70"/>
    </row>
    <row r="10" spans="1:16" s="60" customFormat="1" ht="16.5">
      <c r="A10" s="50" t="s">
        <v>48</v>
      </c>
      <c r="B10" s="49" t="s">
        <v>54</v>
      </c>
      <c r="C10" s="50" t="s">
        <v>553</v>
      </c>
      <c r="D10" s="51" t="s">
        <v>55</v>
      </c>
      <c r="E10" s="52">
        <v>18</v>
      </c>
      <c r="F10" s="53"/>
      <c r="G10" s="157">
        <f>IF(E10*F10=0,"",E10*F10)</f>
      </c>
      <c r="H10" s="159" t="s">
        <v>51</v>
      </c>
      <c r="I10" s="154" t="s">
        <v>1346</v>
      </c>
      <c r="J10" s="57" t="s">
        <v>57</v>
      </c>
      <c r="K10" s="58"/>
      <c r="L10" s="57"/>
      <c r="M10" s="58"/>
      <c r="N10" s="57" t="s">
        <v>61</v>
      </c>
      <c r="O10" s="58"/>
      <c r="P10" s="70"/>
    </row>
    <row r="11" spans="1:16" s="60" customFormat="1" ht="16.5">
      <c r="A11" s="50" t="s">
        <v>48</v>
      </c>
      <c r="B11" s="49" t="s">
        <v>54</v>
      </c>
      <c r="C11" s="50" t="s">
        <v>554</v>
      </c>
      <c r="D11" s="51" t="s">
        <v>55</v>
      </c>
      <c r="E11" s="52">
        <v>18</v>
      </c>
      <c r="F11" s="53"/>
      <c r="G11" s="157">
        <f>IF(E11*F11=0,"",E11*F11)</f>
      </c>
      <c r="H11" s="159" t="s">
        <v>51</v>
      </c>
      <c r="I11" s="154" t="s">
        <v>1346</v>
      </c>
      <c r="J11" s="57" t="s">
        <v>57</v>
      </c>
      <c r="K11" s="58"/>
      <c r="L11" s="57"/>
      <c r="M11" s="58"/>
      <c r="N11" s="57" t="s">
        <v>61</v>
      </c>
      <c r="O11" s="58"/>
      <c r="P11" s="70"/>
    </row>
    <row r="12" spans="1:16" s="60" customFormat="1" ht="16.5">
      <c r="A12" s="50" t="s">
        <v>48</v>
      </c>
      <c r="B12" s="49" t="s">
        <v>555</v>
      </c>
      <c r="C12" s="50" t="s">
        <v>556</v>
      </c>
      <c r="D12" s="51" t="s">
        <v>557</v>
      </c>
      <c r="E12" s="52">
        <v>16</v>
      </c>
      <c r="F12" s="53"/>
      <c r="G12" s="157">
        <f>IF(E12*F12=0,"",E12*F12)</f>
      </c>
      <c r="H12" s="159" t="s">
        <v>71</v>
      </c>
      <c r="I12" s="154" t="s">
        <v>1346</v>
      </c>
      <c r="J12" s="57" t="s">
        <v>52</v>
      </c>
      <c r="K12" s="58" t="s">
        <v>61</v>
      </c>
      <c r="L12" s="57"/>
      <c r="M12" s="58"/>
      <c r="N12" s="57" t="s">
        <v>61</v>
      </c>
      <c r="O12" s="58"/>
      <c r="P12" s="70"/>
    </row>
    <row r="13" spans="1:23" s="60" customFormat="1" ht="16.5">
      <c r="A13" s="50" t="s">
        <v>48</v>
      </c>
      <c r="B13" s="49" t="s">
        <v>62</v>
      </c>
      <c r="C13" s="50" t="s">
        <v>656</v>
      </c>
      <c r="D13" s="51" t="s">
        <v>63</v>
      </c>
      <c r="E13" s="52">
        <v>29</v>
      </c>
      <c r="F13" s="53"/>
      <c r="G13" s="160">
        <f>IF(E13*F13=0,"",E13*F13)</f>
      </c>
      <c r="H13" s="159" t="s">
        <v>657</v>
      </c>
      <c r="I13" s="55" t="s">
        <v>1344</v>
      </c>
      <c r="J13" s="57" t="s">
        <v>52</v>
      </c>
      <c r="K13" s="58" t="s">
        <v>61</v>
      </c>
      <c r="L13" s="57"/>
      <c r="M13" s="58"/>
      <c r="N13" s="57"/>
      <c r="O13" s="58"/>
      <c r="P13" s="59" t="s">
        <v>53</v>
      </c>
      <c r="Q13" s="165"/>
      <c r="R13" s="165"/>
      <c r="S13" s="165"/>
      <c r="T13" s="165"/>
      <c r="U13" s="165"/>
      <c r="V13" s="165"/>
      <c r="W13" s="165"/>
    </row>
    <row r="14" spans="1:255" s="60" customFormat="1" ht="16.5">
      <c r="A14" s="50" t="s">
        <v>48</v>
      </c>
      <c r="B14" s="73" t="s">
        <v>62</v>
      </c>
      <c r="C14" s="74" t="s">
        <v>1103</v>
      </c>
      <c r="D14" s="75" t="s">
        <v>1104</v>
      </c>
      <c r="E14" s="76">
        <v>9</v>
      </c>
      <c r="F14" s="53"/>
      <c r="G14" s="157">
        <f>IF(E14*F14=0,"",E14*F14)</f>
      </c>
      <c r="H14" s="159" t="s">
        <v>84</v>
      </c>
      <c r="I14" s="154" t="s">
        <v>1346</v>
      </c>
      <c r="J14" s="57" t="s">
        <v>52</v>
      </c>
      <c r="K14" s="58" t="s">
        <v>61</v>
      </c>
      <c r="L14" s="57"/>
      <c r="M14" s="58"/>
      <c r="N14" s="57" t="s">
        <v>61</v>
      </c>
      <c r="O14" s="58"/>
      <c r="P14" s="70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</row>
    <row r="15" spans="1:16" s="60" customFormat="1" ht="18.75" customHeight="1">
      <c r="A15" s="50" t="s">
        <v>48</v>
      </c>
      <c r="B15" s="49" t="s">
        <v>658</v>
      </c>
      <c r="C15" s="50" t="s">
        <v>659</v>
      </c>
      <c r="D15" s="51" t="s">
        <v>660</v>
      </c>
      <c r="E15" s="52">
        <v>5</v>
      </c>
      <c r="F15" s="53"/>
      <c r="G15" s="160">
        <f>IF(E15*F15=0,"",E15*F15)</f>
      </c>
      <c r="H15" s="159" t="s">
        <v>51</v>
      </c>
      <c r="I15" s="154" t="s">
        <v>1346</v>
      </c>
      <c r="J15" s="57" t="s">
        <v>52</v>
      </c>
      <c r="K15" s="58" t="s">
        <v>61</v>
      </c>
      <c r="L15" s="57"/>
      <c r="M15" s="58"/>
      <c r="N15" s="57" t="s">
        <v>61</v>
      </c>
      <c r="O15" s="58"/>
      <c r="P15" s="59" t="s">
        <v>53</v>
      </c>
    </row>
    <row r="16" spans="1:16" s="60" customFormat="1" ht="16.5">
      <c r="A16" s="50" t="s">
        <v>64</v>
      </c>
      <c r="B16" s="49" t="s">
        <v>65</v>
      </c>
      <c r="C16" s="50"/>
      <c r="D16" s="51" t="s">
        <v>66</v>
      </c>
      <c r="E16" s="63">
        <v>18</v>
      </c>
      <c r="F16" s="53"/>
      <c r="G16" s="188">
        <f>IF(E16*F16=0,"",E16*F16)</f>
      </c>
      <c r="H16" s="159" t="s">
        <v>67</v>
      </c>
      <c r="I16" s="154" t="s">
        <v>1346</v>
      </c>
      <c r="J16" s="64" t="s">
        <v>52</v>
      </c>
      <c r="K16" s="58" t="s">
        <v>61</v>
      </c>
      <c r="L16" s="57"/>
      <c r="M16" s="58" t="s">
        <v>61</v>
      </c>
      <c r="N16" s="57" t="s">
        <v>53</v>
      </c>
      <c r="O16" s="58"/>
      <c r="P16" s="59" t="s">
        <v>53</v>
      </c>
    </row>
    <row r="17" spans="1:16" s="60" customFormat="1" ht="16.5">
      <c r="A17" s="50" t="s">
        <v>661</v>
      </c>
      <c r="B17" s="49" t="s">
        <v>662</v>
      </c>
      <c r="C17" s="50" t="s">
        <v>663</v>
      </c>
      <c r="D17" s="51" t="s">
        <v>664</v>
      </c>
      <c r="E17" s="52">
        <v>12</v>
      </c>
      <c r="F17" s="53"/>
      <c r="G17" s="160">
        <f>IF(E17*F17=0,"",E17*F17)</f>
      </c>
      <c r="H17" s="159" t="s">
        <v>84</v>
      </c>
      <c r="I17" s="55" t="s">
        <v>1344</v>
      </c>
      <c r="J17" s="57" t="s">
        <v>52</v>
      </c>
      <c r="K17" s="58" t="s">
        <v>61</v>
      </c>
      <c r="L17" s="57"/>
      <c r="M17" s="58"/>
      <c r="N17" s="57"/>
      <c r="O17" s="58"/>
      <c r="P17" s="59" t="s">
        <v>53</v>
      </c>
    </row>
    <row r="18" spans="1:16" s="60" customFormat="1" ht="16.5">
      <c r="A18" s="50" t="s">
        <v>1215</v>
      </c>
      <c r="B18" s="49" t="s">
        <v>1236</v>
      </c>
      <c r="C18" s="50" t="s">
        <v>1237</v>
      </c>
      <c r="D18" s="51" t="s">
        <v>1238</v>
      </c>
      <c r="E18" s="63">
        <v>13</v>
      </c>
      <c r="F18" s="53"/>
      <c r="G18" s="157">
        <f>IF(E18*F18=0,"",E18*F18)</f>
      </c>
      <c r="H18" s="159" t="s">
        <v>84</v>
      </c>
      <c r="I18" s="154" t="s">
        <v>1346</v>
      </c>
      <c r="J18" s="57" t="s">
        <v>1221</v>
      </c>
      <c r="K18" s="58" t="s">
        <v>61</v>
      </c>
      <c r="L18" s="57"/>
      <c r="M18" s="58" t="s">
        <v>61</v>
      </c>
      <c r="N18" s="57" t="s">
        <v>101</v>
      </c>
      <c r="O18" s="58"/>
      <c r="P18" s="59"/>
    </row>
    <row r="19" spans="1:16" s="60" customFormat="1" ht="16.5">
      <c r="A19" s="69" t="s">
        <v>1215</v>
      </c>
      <c r="B19" s="72" t="s">
        <v>1247</v>
      </c>
      <c r="C19" s="69"/>
      <c r="D19" s="51" t="s">
        <v>1248</v>
      </c>
      <c r="E19" s="52">
        <v>11</v>
      </c>
      <c r="F19" s="53"/>
      <c r="G19" s="157">
        <f>IF(E19*F19=0,"",E19*F19)</f>
      </c>
      <c r="H19" s="159" t="s">
        <v>84</v>
      </c>
      <c r="I19" s="154" t="s">
        <v>1346</v>
      </c>
      <c r="J19" s="57" t="s">
        <v>1218</v>
      </c>
      <c r="K19" s="58" t="s">
        <v>61</v>
      </c>
      <c r="L19" s="57"/>
      <c r="M19" s="58" t="s">
        <v>61</v>
      </c>
      <c r="N19" s="57"/>
      <c r="O19" s="58"/>
      <c r="P19" s="70" t="s">
        <v>101</v>
      </c>
    </row>
    <row r="20" spans="1:16" s="60" customFormat="1" ht="16.5">
      <c r="A20" s="50" t="s">
        <v>558</v>
      </c>
      <c r="B20" s="49" t="s">
        <v>559</v>
      </c>
      <c r="C20" s="50"/>
      <c r="D20" s="51" t="s">
        <v>560</v>
      </c>
      <c r="E20" s="52">
        <v>39</v>
      </c>
      <c r="F20" s="53"/>
      <c r="G20" s="157">
        <f>IF(E20*F20=0,"",E20*F20)</f>
      </c>
      <c r="H20" s="159" t="s">
        <v>234</v>
      </c>
      <c r="I20" s="154" t="s">
        <v>1346</v>
      </c>
      <c r="J20" s="57" t="s">
        <v>52</v>
      </c>
      <c r="K20" s="58" t="s">
        <v>61</v>
      </c>
      <c r="L20" s="57"/>
      <c r="M20" s="58"/>
      <c r="N20" s="57" t="s">
        <v>61</v>
      </c>
      <c r="O20" s="58"/>
      <c r="P20" s="70"/>
    </row>
    <row r="21" spans="1:16" s="60" customFormat="1" ht="16.5">
      <c r="A21" s="50" t="s">
        <v>665</v>
      </c>
      <c r="B21" s="49" t="s">
        <v>666</v>
      </c>
      <c r="C21" s="50" t="s">
        <v>667</v>
      </c>
      <c r="D21" s="51" t="s">
        <v>668</v>
      </c>
      <c r="E21" s="52">
        <v>13</v>
      </c>
      <c r="F21" s="53"/>
      <c r="G21" s="157">
        <f>IF(E21*F21=0,"",E21*F21)</f>
      </c>
      <c r="H21" s="159" t="s">
        <v>84</v>
      </c>
      <c r="I21" s="154" t="s">
        <v>1346</v>
      </c>
      <c r="J21" s="57" t="s">
        <v>57</v>
      </c>
      <c r="K21" s="58" t="s">
        <v>61</v>
      </c>
      <c r="L21" s="57" t="s">
        <v>61</v>
      </c>
      <c r="M21" s="58"/>
      <c r="N21" s="57" t="s">
        <v>565</v>
      </c>
      <c r="O21" s="58" t="s">
        <v>61</v>
      </c>
      <c r="P21" s="70"/>
    </row>
    <row r="22" spans="1:16" s="60" customFormat="1" ht="18.75" customHeight="1">
      <c r="A22" s="50" t="s">
        <v>75</v>
      </c>
      <c r="B22" s="49" t="s">
        <v>671</v>
      </c>
      <c r="C22" s="50" t="s">
        <v>806</v>
      </c>
      <c r="D22" s="65" t="s">
        <v>1256</v>
      </c>
      <c r="E22" s="52">
        <v>14</v>
      </c>
      <c r="F22" s="53"/>
      <c r="G22" s="157">
        <f>IF(E22*F22=0,"",E22*F22)</f>
      </c>
      <c r="H22" s="159" t="s">
        <v>84</v>
      </c>
      <c r="I22" s="154" t="s">
        <v>1346</v>
      </c>
      <c r="J22" s="57" t="s">
        <v>78</v>
      </c>
      <c r="K22" s="58" t="s">
        <v>61</v>
      </c>
      <c r="L22" s="57"/>
      <c r="M22" s="58" t="s">
        <v>61</v>
      </c>
      <c r="N22" s="57" t="s">
        <v>61</v>
      </c>
      <c r="O22" s="58"/>
      <c r="P22" s="70"/>
    </row>
    <row r="23" spans="1:255" s="78" customFormat="1" ht="16.5">
      <c r="A23" s="69" t="s">
        <v>75</v>
      </c>
      <c r="B23" s="72" t="s">
        <v>671</v>
      </c>
      <c r="C23" s="69"/>
      <c r="D23" s="65" t="s">
        <v>77</v>
      </c>
      <c r="E23" s="52">
        <v>8</v>
      </c>
      <c r="F23" s="53"/>
      <c r="G23" s="157">
        <f>IF(E23*F23=0,"",E23*F23)</f>
      </c>
      <c r="H23" s="159" t="s">
        <v>84</v>
      </c>
      <c r="I23" s="154" t="s">
        <v>1346</v>
      </c>
      <c r="J23" s="57" t="s">
        <v>78</v>
      </c>
      <c r="K23" s="58" t="s">
        <v>61</v>
      </c>
      <c r="L23" s="57" t="s">
        <v>61</v>
      </c>
      <c r="M23" s="58" t="s">
        <v>61</v>
      </c>
      <c r="N23" s="57" t="s">
        <v>61</v>
      </c>
      <c r="O23" s="58"/>
      <c r="P23" s="7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16" s="60" customFormat="1" ht="16.5">
      <c r="A24" s="50" t="s">
        <v>75</v>
      </c>
      <c r="B24" s="49" t="s">
        <v>672</v>
      </c>
      <c r="C24" s="50"/>
      <c r="D24" s="65" t="s">
        <v>77</v>
      </c>
      <c r="E24" s="52">
        <v>9</v>
      </c>
      <c r="F24" s="53"/>
      <c r="G24" s="157">
        <f>IF(E24*F24=0,"",E24*F24)</f>
      </c>
      <c r="H24" s="159" t="s">
        <v>84</v>
      </c>
      <c r="I24" s="154" t="s">
        <v>1346</v>
      </c>
      <c r="J24" s="57" t="s">
        <v>78</v>
      </c>
      <c r="K24" s="66" t="s">
        <v>61</v>
      </c>
      <c r="L24" s="67" t="s">
        <v>61</v>
      </c>
      <c r="M24" s="58" t="s">
        <v>61</v>
      </c>
      <c r="N24" s="57" t="s">
        <v>61</v>
      </c>
      <c r="O24" s="58"/>
      <c r="P24" s="166"/>
    </row>
    <row r="25" spans="1:255" s="78" customFormat="1" ht="16.5">
      <c r="A25" s="48" t="s">
        <v>75</v>
      </c>
      <c r="B25" s="49" t="s">
        <v>675</v>
      </c>
      <c r="C25" s="50"/>
      <c r="D25" s="65" t="s">
        <v>77</v>
      </c>
      <c r="E25" s="52">
        <v>29</v>
      </c>
      <c r="F25" s="53"/>
      <c r="G25" s="157">
        <f>IF(E25*F25=0,"",E25*F25)</f>
      </c>
      <c r="H25" s="159" t="s">
        <v>234</v>
      </c>
      <c r="I25" s="154" t="s">
        <v>1346</v>
      </c>
      <c r="J25" s="57" t="s">
        <v>78</v>
      </c>
      <c r="K25" s="58" t="s">
        <v>61</v>
      </c>
      <c r="L25" s="57" t="s">
        <v>61</v>
      </c>
      <c r="M25" s="58" t="s">
        <v>61</v>
      </c>
      <c r="N25" s="57" t="s">
        <v>61</v>
      </c>
      <c r="O25" s="58"/>
      <c r="P25" s="70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0"/>
    </row>
    <row r="26" spans="1:16" s="60" customFormat="1" ht="16.5">
      <c r="A26" s="48" t="s">
        <v>561</v>
      </c>
      <c r="B26" s="49" t="s">
        <v>562</v>
      </c>
      <c r="C26" s="50"/>
      <c r="D26" s="51" t="s">
        <v>563</v>
      </c>
      <c r="E26" s="52">
        <v>11</v>
      </c>
      <c r="F26" s="53"/>
      <c r="G26" s="157">
        <f>IF(E26*F26=0,"",E26*F26)</f>
      </c>
      <c r="H26" s="159" t="s">
        <v>564</v>
      </c>
      <c r="I26" s="154" t="s">
        <v>1346</v>
      </c>
      <c r="J26" s="57" t="s">
        <v>78</v>
      </c>
      <c r="K26" s="58" t="s">
        <v>61</v>
      </c>
      <c r="L26" s="57"/>
      <c r="M26" s="58" t="s">
        <v>61</v>
      </c>
      <c r="N26" s="57" t="s">
        <v>565</v>
      </c>
      <c r="O26" s="58"/>
      <c r="P26" s="70" t="s">
        <v>61</v>
      </c>
    </row>
    <row r="27" spans="1:255" s="60" customFormat="1" ht="16.5">
      <c r="A27" s="48" t="s">
        <v>1259</v>
      </c>
      <c r="B27" s="49" t="s">
        <v>1260</v>
      </c>
      <c r="C27" s="50" t="s">
        <v>1261</v>
      </c>
      <c r="D27" s="51" t="s">
        <v>1262</v>
      </c>
      <c r="E27" s="63">
        <v>9</v>
      </c>
      <c r="F27" s="53"/>
      <c r="G27" s="157">
        <f>IF(E27*F27=0,"",E27*F27)</f>
      </c>
      <c r="H27" s="159" t="s">
        <v>84</v>
      </c>
      <c r="I27" s="154" t="s">
        <v>1346</v>
      </c>
      <c r="J27" s="64" t="s">
        <v>78</v>
      </c>
      <c r="K27" s="58" t="s">
        <v>61</v>
      </c>
      <c r="L27" s="57"/>
      <c r="M27" s="58" t="s">
        <v>61</v>
      </c>
      <c r="N27" s="57" t="s">
        <v>101</v>
      </c>
      <c r="O27" s="58"/>
      <c r="P27" s="59" t="s">
        <v>61</v>
      </c>
      <c r="IU27" s="68"/>
    </row>
    <row r="28" spans="1:16" s="60" customFormat="1" ht="16.5">
      <c r="A28" s="50" t="s">
        <v>1259</v>
      </c>
      <c r="B28" s="49" t="s">
        <v>1260</v>
      </c>
      <c r="C28" s="50" t="s">
        <v>396</v>
      </c>
      <c r="D28" s="51" t="s">
        <v>1263</v>
      </c>
      <c r="E28" s="52">
        <v>8</v>
      </c>
      <c r="F28" s="53"/>
      <c r="G28" s="157">
        <f>IF(E28*F28=0,"",E28*F28)</f>
      </c>
      <c r="H28" s="159" t="s">
        <v>84</v>
      </c>
      <c r="I28" s="154" t="s">
        <v>1346</v>
      </c>
      <c r="J28" s="57" t="s">
        <v>78</v>
      </c>
      <c r="K28" s="58" t="s">
        <v>61</v>
      </c>
      <c r="L28" s="57"/>
      <c r="M28" s="58" t="s">
        <v>61</v>
      </c>
      <c r="N28" s="57" t="s">
        <v>61</v>
      </c>
      <c r="O28" s="58"/>
      <c r="P28" s="70" t="s">
        <v>101</v>
      </c>
    </row>
    <row r="29" spans="1:16" s="60" customFormat="1" ht="16.5">
      <c r="A29" s="48" t="s">
        <v>1259</v>
      </c>
      <c r="B29" s="49" t="s">
        <v>1260</v>
      </c>
      <c r="C29" s="50"/>
      <c r="D29" s="51" t="s">
        <v>1262</v>
      </c>
      <c r="E29" s="52">
        <v>9</v>
      </c>
      <c r="F29" s="53"/>
      <c r="G29" s="157">
        <f>IF(E29*F29=0,"",E29*F29)</f>
      </c>
      <c r="H29" s="158" t="s">
        <v>84</v>
      </c>
      <c r="I29" s="154" t="s">
        <v>1346</v>
      </c>
      <c r="J29" s="57" t="s">
        <v>78</v>
      </c>
      <c r="K29" s="58"/>
      <c r="L29" s="57"/>
      <c r="M29" s="58" t="s">
        <v>61</v>
      </c>
      <c r="N29" s="57"/>
      <c r="O29" s="58"/>
      <c r="P29" s="70" t="s">
        <v>101</v>
      </c>
    </row>
    <row r="30" spans="1:16" s="60" customFormat="1" ht="16.5">
      <c r="A30" s="48" t="s">
        <v>676</v>
      </c>
      <c r="B30" s="49" t="s">
        <v>677</v>
      </c>
      <c r="C30" s="50" t="s">
        <v>678</v>
      </c>
      <c r="D30" s="51" t="s">
        <v>679</v>
      </c>
      <c r="E30" s="52">
        <v>8</v>
      </c>
      <c r="F30" s="53"/>
      <c r="G30" s="157">
        <f>IF(E30*F30=0,"",E30*F30)</f>
      </c>
      <c r="H30" s="158" t="s">
        <v>67</v>
      </c>
      <c r="I30" s="154" t="s">
        <v>1346</v>
      </c>
      <c r="J30" s="57" t="s">
        <v>78</v>
      </c>
      <c r="K30" s="58" t="s">
        <v>61</v>
      </c>
      <c r="L30" s="57"/>
      <c r="M30" s="58" t="s">
        <v>61</v>
      </c>
      <c r="N30" s="57"/>
      <c r="O30" s="58"/>
      <c r="P30" s="70" t="s">
        <v>61</v>
      </c>
    </row>
    <row r="31" spans="1:255" s="60" customFormat="1" ht="16.5">
      <c r="A31" s="48" t="s">
        <v>676</v>
      </c>
      <c r="B31" s="49" t="s">
        <v>680</v>
      </c>
      <c r="C31" s="50" t="s">
        <v>681</v>
      </c>
      <c r="D31" s="51" t="s">
        <v>682</v>
      </c>
      <c r="E31" s="52">
        <v>8</v>
      </c>
      <c r="F31" s="53"/>
      <c r="G31" s="157">
        <f>IF(E31*F31=0,"",E31*F31)</f>
      </c>
      <c r="H31" s="158" t="s">
        <v>51</v>
      </c>
      <c r="I31" s="154" t="s">
        <v>1346</v>
      </c>
      <c r="J31" s="57" t="s">
        <v>78</v>
      </c>
      <c r="K31" s="58" t="s">
        <v>61</v>
      </c>
      <c r="L31" s="57"/>
      <c r="M31" s="58" t="s">
        <v>61</v>
      </c>
      <c r="N31" s="57" t="s">
        <v>61</v>
      </c>
      <c r="O31" s="58"/>
      <c r="P31" s="59" t="s">
        <v>53</v>
      </c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</row>
    <row r="32" spans="1:16" s="60" customFormat="1" ht="16.5">
      <c r="A32" s="48" t="s">
        <v>676</v>
      </c>
      <c r="B32" s="49" t="s">
        <v>680</v>
      </c>
      <c r="C32" s="50" t="s">
        <v>683</v>
      </c>
      <c r="D32" s="51" t="s">
        <v>679</v>
      </c>
      <c r="E32" s="52">
        <v>9</v>
      </c>
      <c r="F32" s="53"/>
      <c r="G32" s="160">
        <f>IF(E32*F32=0,"",E32*F32)</f>
      </c>
      <c r="H32" s="158" t="s">
        <v>84</v>
      </c>
      <c r="I32" s="154" t="s">
        <v>1346</v>
      </c>
      <c r="J32" s="57" t="s">
        <v>78</v>
      </c>
      <c r="K32" s="58" t="s">
        <v>61</v>
      </c>
      <c r="L32" s="57"/>
      <c r="M32" s="58" t="s">
        <v>61</v>
      </c>
      <c r="N32" s="57"/>
      <c r="O32" s="58"/>
      <c r="P32" s="59" t="s">
        <v>53</v>
      </c>
    </row>
    <row r="33" spans="1:16" s="60" customFormat="1" ht="16.5">
      <c r="A33" s="48" t="s">
        <v>684</v>
      </c>
      <c r="B33" s="49" t="s">
        <v>685</v>
      </c>
      <c r="C33" s="50" t="s">
        <v>686</v>
      </c>
      <c r="D33" s="51" t="s">
        <v>687</v>
      </c>
      <c r="E33" s="52">
        <v>13</v>
      </c>
      <c r="F33" s="53"/>
      <c r="G33" s="157">
        <f>IF(E33*F33=0,"",E33*F33)</f>
      </c>
      <c r="H33" s="158" t="s">
        <v>84</v>
      </c>
      <c r="I33" s="154" t="s">
        <v>1346</v>
      </c>
      <c r="J33" s="57" t="s">
        <v>85</v>
      </c>
      <c r="K33" s="58" t="s">
        <v>61</v>
      </c>
      <c r="L33" s="57" t="s">
        <v>61</v>
      </c>
      <c r="M33" s="58"/>
      <c r="N33" s="57" t="s">
        <v>61</v>
      </c>
      <c r="O33" s="58"/>
      <c r="P33" s="70"/>
    </row>
    <row r="34" spans="1:254" s="60" customFormat="1" ht="16.5">
      <c r="A34" s="48" t="s">
        <v>684</v>
      </c>
      <c r="B34" s="49" t="s">
        <v>688</v>
      </c>
      <c r="C34" s="50" t="s">
        <v>689</v>
      </c>
      <c r="D34" s="51" t="s">
        <v>687</v>
      </c>
      <c r="E34" s="52">
        <v>13</v>
      </c>
      <c r="F34" s="53"/>
      <c r="G34" s="157">
        <f>IF(E34*F34=0,"",E34*F34)</f>
      </c>
      <c r="H34" s="158" t="s">
        <v>84</v>
      </c>
      <c r="I34" s="154" t="s">
        <v>1346</v>
      </c>
      <c r="J34" s="57" t="s">
        <v>85</v>
      </c>
      <c r="K34" s="58" t="s">
        <v>61</v>
      </c>
      <c r="L34" s="57"/>
      <c r="M34" s="58"/>
      <c r="N34" s="57" t="s">
        <v>61</v>
      </c>
      <c r="O34" s="58"/>
      <c r="P34" s="70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</row>
    <row r="35" spans="1:255" s="78" customFormat="1" ht="16.5">
      <c r="A35" s="50" t="s">
        <v>684</v>
      </c>
      <c r="B35" s="49" t="s">
        <v>690</v>
      </c>
      <c r="C35" s="50" t="s">
        <v>691</v>
      </c>
      <c r="D35" s="51" t="s">
        <v>687</v>
      </c>
      <c r="E35" s="52">
        <v>13</v>
      </c>
      <c r="F35" s="53"/>
      <c r="G35" s="157">
        <f>IF(E35*F35=0,"",E35*F35)</f>
      </c>
      <c r="H35" s="158" t="s">
        <v>84</v>
      </c>
      <c r="I35" s="154" t="s">
        <v>1346</v>
      </c>
      <c r="J35" s="57" t="s">
        <v>85</v>
      </c>
      <c r="K35" s="58" t="s">
        <v>61</v>
      </c>
      <c r="L35" s="57"/>
      <c r="M35" s="58"/>
      <c r="N35" s="57" t="s">
        <v>61</v>
      </c>
      <c r="O35" s="58"/>
      <c r="P35" s="7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</row>
    <row r="36" spans="1:255" s="60" customFormat="1" ht="16.5">
      <c r="A36" s="48" t="s">
        <v>692</v>
      </c>
      <c r="B36" s="49" t="s">
        <v>685</v>
      </c>
      <c r="C36" s="50" t="s">
        <v>693</v>
      </c>
      <c r="D36" s="51" t="s">
        <v>694</v>
      </c>
      <c r="E36" s="52">
        <v>13</v>
      </c>
      <c r="F36" s="53"/>
      <c r="G36" s="157">
        <f>IF(E36*F36=0,"",E36*F36)</f>
      </c>
      <c r="H36" s="158" t="s">
        <v>84</v>
      </c>
      <c r="I36" s="154" t="s">
        <v>1346</v>
      </c>
      <c r="J36" s="57" t="s">
        <v>85</v>
      </c>
      <c r="K36" s="58" t="s">
        <v>61</v>
      </c>
      <c r="L36" s="57" t="s">
        <v>61</v>
      </c>
      <c r="M36" s="58"/>
      <c r="N36" s="57" t="s">
        <v>61</v>
      </c>
      <c r="O36" s="58"/>
      <c r="P36" s="70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</row>
    <row r="37" spans="1:16" s="60" customFormat="1" ht="18.75" customHeight="1">
      <c r="A37" s="48" t="s">
        <v>692</v>
      </c>
      <c r="B37" s="49" t="s">
        <v>688</v>
      </c>
      <c r="C37" s="50" t="s">
        <v>695</v>
      </c>
      <c r="D37" s="51" t="s">
        <v>696</v>
      </c>
      <c r="E37" s="52">
        <v>13</v>
      </c>
      <c r="F37" s="53"/>
      <c r="G37" s="157">
        <f>IF(E37*F37=0,"",E37*F37)</f>
      </c>
      <c r="H37" s="158" t="s">
        <v>84</v>
      </c>
      <c r="I37" s="154" t="s">
        <v>1346</v>
      </c>
      <c r="J37" s="57" t="s">
        <v>85</v>
      </c>
      <c r="K37" s="58" t="s">
        <v>61</v>
      </c>
      <c r="L37" s="57" t="s">
        <v>61</v>
      </c>
      <c r="M37" s="58"/>
      <c r="N37" s="57" t="s">
        <v>61</v>
      </c>
      <c r="O37" s="58"/>
      <c r="P37" s="70"/>
    </row>
    <row r="38" spans="1:255" s="60" customFormat="1" ht="16.5">
      <c r="A38" s="71" t="s">
        <v>687</v>
      </c>
      <c r="B38" s="49" t="s">
        <v>688</v>
      </c>
      <c r="C38" s="69" t="s">
        <v>697</v>
      </c>
      <c r="D38" s="51" t="s">
        <v>698</v>
      </c>
      <c r="E38" s="91">
        <v>13</v>
      </c>
      <c r="F38" s="53"/>
      <c r="G38" s="156">
        <f>IF(E38*F38=0,"",E38*F38)</f>
      </c>
      <c r="H38" s="55" t="s">
        <v>84</v>
      </c>
      <c r="I38" s="154" t="s">
        <v>1346</v>
      </c>
      <c r="J38" s="57" t="s">
        <v>85</v>
      </c>
      <c r="K38" s="58" t="s">
        <v>61</v>
      </c>
      <c r="L38" s="57"/>
      <c r="M38" s="58"/>
      <c r="N38" s="57" t="s">
        <v>61</v>
      </c>
      <c r="O38" s="58"/>
      <c r="P38" s="70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</row>
    <row r="39" spans="1:16" s="60" customFormat="1" ht="16.5">
      <c r="A39" s="48" t="s">
        <v>699</v>
      </c>
      <c r="B39" s="49" t="s">
        <v>700</v>
      </c>
      <c r="C39" s="50" t="s">
        <v>701</v>
      </c>
      <c r="D39" s="51" t="s">
        <v>699</v>
      </c>
      <c r="E39" s="52">
        <v>9</v>
      </c>
      <c r="F39" s="53"/>
      <c r="G39" s="156">
        <f>IF(E39*F39=0,"",E39*F39)</f>
      </c>
      <c r="H39" s="55" t="s">
        <v>51</v>
      </c>
      <c r="I39" s="154" t="s">
        <v>1346</v>
      </c>
      <c r="J39" s="57" t="s">
        <v>85</v>
      </c>
      <c r="K39" s="58" t="s">
        <v>61</v>
      </c>
      <c r="L39" s="57"/>
      <c r="M39" s="58"/>
      <c r="N39" s="57" t="s">
        <v>61</v>
      </c>
      <c r="O39" s="58"/>
      <c r="P39" s="70" t="s">
        <v>61</v>
      </c>
    </row>
    <row r="40" spans="1:16" s="60" customFormat="1" ht="16.5">
      <c r="A40" s="48" t="s">
        <v>699</v>
      </c>
      <c r="B40" s="49" t="s">
        <v>702</v>
      </c>
      <c r="C40" s="50"/>
      <c r="D40" s="51" t="s">
        <v>699</v>
      </c>
      <c r="E40" s="52">
        <v>9</v>
      </c>
      <c r="F40" s="53"/>
      <c r="G40" s="156">
        <f>IF(E40*F40=0,"",E40*F40)</f>
      </c>
      <c r="H40" s="55" t="s">
        <v>51</v>
      </c>
      <c r="I40" s="154" t="s">
        <v>1346</v>
      </c>
      <c r="J40" s="57" t="s">
        <v>85</v>
      </c>
      <c r="K40" s="58" t="s">
        <v>61</v>
      </c>
      <c r="L40" s="57"/>
      <c r="M40" s="58"/>
      <c r="N40" s="57" t="s">
        <v>61</v>
      </c>
      <c r="O40" s="58"/>
      <c r="P40" s="70" t="s">
        <v>61</v>
      </c>
    </row>
    <row r="41" spans="1:16" s="60" customFormat="1" ht="16.5">
      <c r="A41" s="48" t="s">
        <v>703</v>
      </c>
      <c r="B41" s="49" t="s">
        <v>704</v>
      </c>
      <c r="C41" s="50"/>
      <c r="D41" s="51" t="s">
        <v>705</v>
      </c>
      <c r="E41" s="52">
        <v>6</v>
      </c>
      <c r="F41" s="53"/>
      <c r="G41" s="200">
        <f>IF(E41*F41=0,"",E41*F41)</f>
      </c>
      <c r="H41" s="79" t="s">
        <v>71</v>
      </c>
      <c r="I41" s="154" t="s">
        <v>1346</v>
      </c>
      <c r="J41" s="57" t="s">
        <v>52</v>
      </c>
      <c r="K41" s="58" t="s">
        <v>61</v>
      </c>
      <c r="L41" s="57"/>
      <c r="M41" s="58"/>
      <c r="N41" s="57"/>
      <c r="O41" s="66"/>
      <c r="P41" s="59" t="s">
        <v>53</v>
      </c>
    </row>
    <row r="42" spans="1:16" s="60" customFormat="1" ht="16.5">
      <c r="A42" s="50" t="s">
        <v>703</v>
      </c>
      <c r="B42" s="49" t="s">
        <v>706</v>
      </c>
      <c r="C42" s="50"/>
      <c r="D42" s="51" t="s">
        <v>707</v>
      </c>
      <c r="E42" s="52">
        <v>6</v>
      </c>
      <c r="F42" s="53"/>
      <c r="G42" s="201">
        <f>IF(E42*F42=0,"",E42*F42)</f>
      </c>
      <c r="H42" s="79" t="s">
        <v>51</v>
      </c>
      <c r="I42" s="154" t="s">
        <v>1346</v>
      </c>
      <c r="J42" s="57" t="s">
        <v>52</v>
      </c>
      <c r="K42" s="58" t="s">
        <v>61</v>
      </c>
      <c r="L42" s="57"/>
      <c r="M42" s="58"/>
      <c r="N42" s="57" t="s">
        <v>61</v>
      </c>
      <c r="O42" s="58"/>
      <c r="P42" s="59" t="s">
        <v>53</v>
      </c>
    </row>
    <row r="43" spans="1:16" s="60" customFormat="1" ht="16.5">
      <c r="A43" s="50" t="s">
        <v>703</v>
      </c>
      <c r="B43" s="49" t="s">
        <v>708</v>
      </c>
      <c r="C43" s="50"/>
      <c r="D43" s="51" t="s">
        <v>709</v>
      </c>
      <c r="E43" s="52"/>
      <c r="F43" s="53"/>
      <c r="G43" s="201">
        <f>IF(E43*F43=0,"",E43*F43)</f>
      </c>
      <c r="H43" s="79" t="s">
        <v>51</v>
      </c>
      <c r="I43" s="154" t="s">
        <v>1346</v>
      </c>
      <c r="J43" s="57" t="s">
        <v>52</v>
      </c>
      <c r="K43" s="58" t="s">
        <v>61</v>
      </c>
      <c r="L43" s="57"/>
      <c r="M43" s="58"/>
      <c r="N43" s="57" t="s">
        <v>61</v>
      </c>
      <c r="O43" s="58"/>
      <c r="P43" s="59" t="s">
        <v>53</v>
      </c>
    </row>
    <row r="44" spans="1:255" s="60" customFormat="1" ht="16.5">
      <c r="A44" s="50" t="s">
        <v>703</v>
      </c>
      <c r="B44" s="49" t="s">
        <v>710</v>
      </c>
      <c r="C44" s="50" t="s">
        <v>711</v>
      </c>
      <c r="D44" s="51" t="s">
        <v>712</v>
      </c>
      <c r="E44" s="84">
        <v>12</v>
      </c>
      <c r="F44" s="53"/>
      <c r="G44" s="157">
        <f>IF(E44*F44=0,"",E44*F44)</f>
      </c>
      <c r="H44" s="206" t="s">
        <v>84</v>
      </c>
      <c r="I44" s="154" t="s">
        <v>1346</v>
      </c>
      <c r="J44" s="57" t="s">
        <v>52</v>
      </c>
      <c r="K44" s="58" t="s">
        <v>61</v>
      </c>
      <c r="L44" s="57"/>
      <c r="M44" s="58"/>
      <c r="N44" s="57" t="s">
        <v>61</v>
      </c>
      <c r="O44" s="58"/>
      <c r="P44" s="70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</row>
    <row r="45" spans="1:16" s="60" customFormat="1" ht="16.5">
      <c r="A45" s="48" t="s">
        <v>80</v>
      </c>
      <c r="B45" s="49" t="s">
        <v>713</v>
      </c>
      <c r="C45" s="50"/>
      <c r="D45" s="51" t="s">
        <v>83</v>
      </c>
      <c r="E45" s="52">
        <v>6</v>
      </c>
      <c r="F45" s="53"/>
      <c r="G45" s="160">
        <f>IF(E45*F45=0,"",E45*F45)</f>
      </c>
      <c r="H45" s="158" t="s">
        <v>51</v>
      </c>
      <c r="I45" s="154" t="s">
        <v>1346</v>
      </c>
      <c r="J45" s="57" t="s">
        <v>85</v>
      </c>
      <c r="K45" s="58" t="s">
        <v>61</v>
      </c>
      <c r="L45" s="57" t="s">
        <v>61</v>
      </c>
      <c r="M45" s="58"/>
      <c r="N45" s="57"/>
      <c r="O45" s="58"/>
      <c r="P45" s="59" t="s">
        <v>53</v>
      </c>
    </row>
    <row r="46" spans="1:255" s="68" customFormat="1" ht="17.25" customHeight="1">
      <c r="A46" s="48" t="s">
        <v>80</v>
      </c>
      <c r="B46" s="49" t="s">
        <v>81</v>
      </c>
      <c r="C46" s="69" t="s">
        <v>82</v>
      </c>
      <c r="D46" s="51" t="s">
        <v>83</v>
      </c>
      <c r="E46" s="52">
        <v>6</v>
      </c>
      <c r="F46" s="53"/>
      <c r="G46" s="188">
        <f>IF(E46*F46=0,"",E46*F46)</f>
      </c>
      <c r="H46" s="158" t="s">
        <v>84</v>
      </c>
      <c r="I46" s="154" t="s">
        <v>1346</v>
      </c>
      <c r="J46" s="57" t="s">
        <v>85</v>
      </c>
      <c r="K46" s="58" t="s">
        <v>61</v>
      </c>
      <c r="L46" s="57" t="s">
        <v>61</v>
      </c>
      <c r="M46" s="58"/>
      <c r="N46" s="57"/>
      <c r="O46" s="58" t="s">
        <v>61</v>
      </c>
      <c r="P46" s="59" t="s">
        <v>53</v>
      </c>
      <c r="IU46" s="60"/>
    </row>
    <row r="47" spans="1:16" s="60" customFormat="1" ht="17.25" customHeight="1">
      <c r="A47" s="48" t="s">
        <v>80</v>
      </c>
      <c r="B47" s="49" t="s">
        <v>81</v>
      </c>
      <c r="C47" s="50" t="s">
        <v>86</v>
      </c>
      <c r="D47" s="51" t="s">
        <v>83</v>
      </c>
      <c r="E47" s="52">
        <v>6</v>
      </c>
      <c r="F47" s="53"/>
      <c r="G47" s="188">
        <f>IF(E47*F47=0,"",E47*F47)</f>
      </c>
      <c r="H47" s="158" t="s">
        <v>67</v>
      </c>
      <c r="I47" s="154" t="s">
        <v>1346</v>
      </c>
      <c r="J47" s="57" t="s">
        <v>85</v>
      </c>
      <c r="K47" s="58" t="s">
        <v>61</v>
      </c>
      <c r="L47" s="57" t="s">
        <v>61</v>
      </c>
      <c r="M47" s="58"/>
      <c r="N47" s="57"/>
      <c r="O47" s="58" t="s">
        <v>61</v>
      </c>
      <c r="P47" s="59" t="s">
        <v>53</v>
      </c>
    </row>
    <row r="48" spans="1:255" s="60" customFormat="1" ht="16.5">
      <c r="A48" s="48" t="s">
        <v>80</v>
      </c>
      <c r="B48" s="49" t="s">
        <v>81</v>
      </c>
      <c r="C48" s="69" t="s">
        <v>714</v>
      </c>
      <c r="D48" s="51" t="s">
        <v>715</v>
      </c>
      <c r="E48" s="52">
        <v>8</v>
      </c>
      <c r="F48" s="53"/>
      <c r="G48" s="157">
        <f>IF(E48*F48=0,"",E48*F48)</f>
      </c>
      <c r="H48" s="158" t="s">
        <v>51</v>
      </c>
      <c r="I48" s="154" t="s">
        <v>1346</v>
      </c>
      <c r="J48" s="57" t="s">
        <v>85</v>
      </c>
      <c r="K48" s="58" t="s">
        <v>61</v>
      </c>
      <c r="L48" s="57" t="s">
        <v>61</v>
      </c>
      <c r="M48" s="66"/>
      <c r="N48" s="67"/>
      <c r="O48" s="66" t="s">
        <v>61</v>
      </c>
      <c r="P48" s="166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</row>
    <row r="49" spans="1:16" s="60" customFormat="1" ht="16.5">
      <c r="A49" s="48" t="s">
        <v>80</v>
      </c>
      <c r="B49" s="49" t="s">
        <v>81</v>
      </c>
      <c r="C49" s="50" t="s">
        <v>716</v>
      </c>
      <c r="D49" s="51" t="s">
        <v>83</v>
      </c>
      <c r="E49" s="52">
        <v>6</v>
      </c>
      <c r="F49" s="53"/>
      <c r="G49" s="160">
        <f>IF(E49*F49=0,"",E49*F49)</f>
      </c>
      <c r="H49" s="158" t="s">
        <v>67</v>
      </c>
      <c r="I49" s="154" t="s">
        <v>1346</v>
      </c>
      <c r="J49" s="57" t="s">
        <v>85</v>
      </c>
      <c r="K49" s="58" t="s">
        <v>61</v>
      </c>
      <c r="L49" s="57" t="s">
        <v>61</v>
      </c>
      <c r="M49" s="58"/>
      <c r="N49" s="57"/>
      <c r="O49" s="58" t="s">
        <v>61</v>
      </c>
      <c r="P49" s="59" t="s">
        <v>53</v>
      </c>
    </row>
    <row r="50" spans="1:16" s="60" customFormat="1" ht="17.25" customHeight="1">
      <c r="A50" s="48" t="s">
        <v>80</v>
      </c>
      <c r="B50" s="49" t="s">
        <v>81</v>
      </c>
      <c r="C50" s="50" t="s">
        <v>87</v>
      </c>
      <c r="D50" s="51" t="s">
        <v>83</v>
      </c>
      <c r="E50" s="52">
        <v>6</v>
      </c>
      <c r="F50" s="53"/>
      <c r="G50" s="188">
        <f>IF(E50*F50=0,"",E50*F50)</f>
      </c>
      <c r="H50" s="158" t="s">
        <v>67</v>
      </c>
      <c r="I50" s="154" t="s">
        <v>1346</v>
      </c>
      <c r="J50" s="57" t="s">
        <v>85</v>
      </c>
      <c r="K50" s="58" t="s">
        <v>61</v>
      </c>
      <c r="L50" s="57" t="s">
        <v>61</v>
      </c>
      <c r="M50" s="58"/>
      <c r="N50" s="57"/>
      <c r="O50" s="58" t="s">
        <v>61</v>
      </c>
      <c r="P50" s="59" t="s">
        <v>53</v>
      </c>
    </row>
    <row r="51" spans="1:16" s="60" customFormat="1" ht="16.5">
      <c r="A51" s="48" t="s">
        <v>80</v>
      </c>
      <c r="B51" s="49" t="s">
        <v>81</v>
      </c>
      <c r="C51" s="50" t="s">
        <v>717</v>
      </c>
      <c r="D51" s="51" t="s">
        <v>83</v>
      </c>
      <c r="E51" s="52">
        <v>6</v>
      </c>
      <c r="F51" s="53"/>
      <c r="G51" s="160">
        <f>IF(E51*F51=0,"",E51*F51)</f>
      </c>
      <c r="H51" s="158" t="s">
        <v>67</v>
      </c>
      <c r="I51" s="154" t="s">
        <v>1346</v>
      </c>
      <c r="J51" s="57" t="s">
        <v>85</v>
      </c>
      <c r="K51" s="58" t="s">
        <v>61</v>
      </c>
      <c r="L51" s="57" t="s">
        <v>61</v>
      </c>
      <c r="M51" s="58"/>
      <c r="N51" s="57"/>
      <c r="O51" s="58" t="s">
        <v>61</v>
      </c>
      <c r="P51" s="59" t="s">
        <v>53</v>
      </c>
    </row>
    <row r="52" spans="1:16" s="60" customFormat="1" ht="17.25" customHeight="1">
      <c r="A52" s="48" t="s">
        <v>80</v>
      </c>
      <c r="B52" s="49" t="s">
        <v>81</v>
      </c>
      <c r="C52" s="50" t="s">
        <v>88</v>
      </c>
      <c r="D52" s="51" t="s">
        <v>83</v>
      </c>
      <c r="E52" s="52">
        <v>6</v>
      </c>
      <c r="F52" s="53"/>
      <c r="G52" s="188">
        <f>IF(E52*F52=0,"",E52*F52)</f>
      </c>
      <c r="H52" s="158" t="s">
        <v>67</v>
      </c>
      <c r="I52" s="154" t="s">
        <v>1346</v>
      </c>
      <c r="J52" s="57" t="s">
        <v>85</v>
      </c>
      <c r="K52" s="58" t="s">
        <v>61</v>
      </c>
      <c r="L52" s="57" t="s">
        <v>61</v>
      </c>
      <c r="M52" s="58"/>
      <c r="N52" s="57"/>
      <c r="O52" s="58" t="s">
        <v>61</v>
      </c>
      <c r="P52" s="59" t="s">
        <v>53</v>
      </c>
    </row>
    <row r="53" spans="1:16" s="60" customFormat="1" ht="16.5">
      <c r="A53" s="48" t="s">
        <v>80</v>
      </c>
      <c r="B53" s="73" t="s">
        <v>81</v>
      </c>
      <c r="C53" s="74" t="s">
        <v>718</v>
      </c>
      <c r="D53" s="75" t="s">
        <v>719</v>
      </c>
      <c r="E53" s="76">
        <v>6</v>
      </c>
      <c r="F53" s="53"/>
      <c r="G53" s="157">
        <f>IF(E53*F53=0,"",E53*F53)</f>
      </c>
      <c r="H53" s="158" t="s">
        <v>84</v>
      </c>
      <c r="I53" s="154" t="s">
        <v>1346</v>
      </c>
      <c r="J53" s="57" t="s">
        <v>85</v>
      </c>
      <c r="K53" s="58" t="s">
        <v>61</v>
      </c>
      <c r="L53" s="57" t="s">
        <v>61</v>
      </c>
      <c r="M53" s="58"/>
      <c r="N53" s="57"/>
      <c r="O53" s="58" t="s">
        <v>61</v>
      </c>
      <c r="P53" s="70"/>
    </row>
    <row r="54" spans="1:16" s="60" customFormat="1" ht="17.25" customHeight="1">
      <c r="A54" s="50" t="s">
        <v>89</v>
      </c>
      <c r="B54" s="49" t="s">
        <v>81</v>
      </c>
      <c r="C54" s="50" t="s">
        <v>90</v>
      </c>
      <c r="D54" s="51" t="s">
        <v>83</v>
      </c>
      <c r="E54" s="52">
        <v>6</v>
      </c>
      <c r="F54" s="53"/>
      <c r="G54" s="188">
        <f>IF(E54*F54=0,"",E54*F54)</f>
      </c>
      <c r="H54" s="159" t="s">
        <v>67</v>
      </c>
      <c r="I54" s="154" t="s">
        <v>1346</v>
      </c>
      <c r="J54" s="57" t="s">
        <v>85</v>
      </c>
      <c r="K54" s="58" t="s">
        <v>61</v>
      </c>
      <c r="L54" s="57" t="s">
        <v>61</v>
      </c>
      <c r="M54" s="58"/>
      <c r="N54" s="57"/>
      <c r="O54" s="58" t="s">
        <v>61</v>
      </c>
      <c r="P54" s="59" t="s">
        <v>53</v>
      </c>
    </row>
    <row r="55" spans="1:16" s="60" customFormat="1" ht="17.25" customHeight="1">
      <c r="A55" s="48" t="s">
        <v>89</v>
      </c>
      <c r="B55" s="49" t="s">
        <v>81</v>
      </c>
      <c r="C55" s="50" t="s">
        <v>1343</v>
      </c>
      <c r="D55" s="51" t="s">
        <v>83</v>
      </c>
      <c r="E55" s="52">
        <v>6</v>
      </c>
      <c r="F55" s="53"/>
      <c r="G55" s="188">
        <f>IF(E55*F55=0,"",E55*F55)</f>
      </c>
      <c r="H55" s="158" t="s">
        <v>67</v>
      </c>
      <c r="I55" s="154" t="s">
        <v>1346</v>
      </c>
      <c r="J55" s="57" t="s">
        <v>85</v>
      </c>
      <c r="K55" s="58" t="s">
        <v>61</v>
      </c>
      <c r="L55" s="57" t="s">
        <v>61</v>
      </c>
      <c r="M55" s="58"/>
      <c r="N55" s="57"/>
      <c r="O55" s="58" t="s">
        <v>61</v>
      </c>
      <c r="P55" s="59" t="s">
        <v>53</v>
      </c>
    </row>
    <row r="56" spans="1:16" s="60" customFormat="1" ht="16.5">
      <c r="A56" s="48" t="s">
        <v>720</v>
      </c>
      <c r="B56" s="49" t="s">
        <v>721</v>
      </c>
      <c r="C56" s="50"/>
      <c r="D56" s="51" t="s">
        <v>722</v>
      </c>
      <c r="E56" s="52">
        <v>8</v>
      </c>
      <c r="F56" s="53"/>
      <c r="G56" s="164">
        <f>IF(E56*F56=0,"",E56*F56)</f>
      </c>
      <c r="H56" s="55" t="s">
        <v>441</v>
      </c>
      <c r="I56" s="154" t="s">
        <v>1346</v>
      </c>
      <c r="J56" s="57" t="s">
        <v>85</v>
      </c>
      <c r="K56" s="58" t="s">
        <v>61</v>
      </c>
      <c r="L56" s="57"/>
      <c r="M56" s="58"/>
      <c r="N56" s="57" t="s">
        <v>61</v>
      </c>
      <c r="O56" s="58"/>
      <c r="P56" s="59" t="s">
        <v>53</v>
      </c>
    </row>
    <row r="57" spans="1:16" s="60" customFormat="1" ht="16.5">
      <c r="A57" s="48" t="s">
        <v>720</v>
      </c>
      <c r="B57" s="49" t="s">
        <v>723</v>
      </c>
      <c r="C57" s="50"/>
      <c r="D57" s="51" t="s">
        <v>722</v>
      </c>
      <c r="E57" s="52">
        <v>8</v>
      </c>
      <c r="F57" s="53"/>
      <c r="G57" s="164">
        <f>IF(E57*F57=0,"",E57*F57)</f>
      </c>
      <c r="H57" s="55" t="s">
        <v>441</v>
      </c>
      <c r="I57" s="154" t="s">
        <v>1346</v>
      </c>
      <c r="J57" s="57" t="s">
        <v>85</v>
      </c>
      <c r="K57" s="58" t="s">
        <v>61</v>
      </c>
      <c r="L57" s="57"/>
      <c r="M57" s="58"/>
      <c r="N57" s="57" t="s">
        <v>61</v>
      </c>
      <c r="O57" s="58"/>
      <c r="P57" s="59" t="s">
        <v>53</v>
      </c>
    </row>
    <row r="58" spans="1:16" s="60" customFormat="1" ht="16.5">
      <c r="A58" s="48" t="s">
        <v>724</v>
      </c>
      <c r="B58" s="49" t="s">
        <v>725</v>
      </c>
      <c r="C58" s="50"/>
      <c r="D58" s="51" t="s">
        <v>726</v>
      </c>
      <c r="E58" s="52">
        <v>9</v>
      </c>
      <c r="F58" s="53"/>
      <c r="G58" s="156">
        <f>IF(E58*F58=0,"",E58*F58)</f>
      </c>
      <c r="H58" s="55" t="s">
        <v>84</v>
      </c>
      <c r="I58" s="154" t="s">
        <v>1346</v>
      </c>
      <c r="J58" s="57" t="s">
        <v>57</v>
      </c>
      <c r="K58" s="58" t="s">
        <v>61</v>
      </c>
      <c r="L58" s="57" t="s">
        <v>61</v>
      </c>
      <c r="M58" s="58"/>
      <c r="N58" s="57"/>
      <c r="O58" s="58"/>
      <c r="P58" s="70"/>
    </row>
    <row r="59" spans="1:16" s="60" customFormat="1" ht="16.5">
      <c r="A59" s="48" t="s">
        <v>1105</v>
      </c>
      <c r="B59" s="49" t="s">
        <v>1106</v>
      </c>
      <c r="C59" s="50" t="s">
        <v>1107</v>
      </c>
      <c r="D59" s="51" t="s">
        <v>1108</v>
      </c>
      <c r="E59" s="52">
        <v>13</v>
      </c>
      <c r="F59" s="53"/>
      <c r="G59" s="156">
        <f>IF(E59*F59=0,"",E59*F59)</f>
      </c>
      <c r="H59" s="55" t="s">
        <v>84</v>
      </c>
      <c r="I59" s="154" t="s">
        <v>1346</v>
      </c>
      <c r="J59" s="57" t="s">
        <v>85</v>
      </c>
      <c r="K59" s="58" t="s">
        <v>61</v>
      </c>
      <c r="L59" s="57" t="s">
        <v>61</v>
      </c>
      <c r="M59" s="58"/>
      <c r="N59" s="57"/>
      <c r="O59" s="58"/>
      <c r="P59" s="70"/>
    </row>
    <row r="60" spans="1:16" s="60" customFormat="1" ht="16.5">
      <c r="A60" s="48" t="s">
        <v>1105</v>
      </c>
      <c r="B60" s="73" t="s">
        <v>1109</v>
      </c>
      <c r="C60" s="74" t="s">
        <v>1110</v>
      </c>
      <c r="D60" s="75" t="s">
        <v>1111</v>
      </c>
      <c r="E60" s="76">
        <v>9</v>
      </c>
      <c r="F60" s="53"/>
      <c r="G60" s="156">
        <f>IF(E60*F60=0,"",E60*F60)</f>
      </c>
      <c r="H60" s="55" t="s">
        <v>84</v>
      </c>
      <c r="I60" s="154" t="s">
        <v>1346</v>
      </c>
      <c r="J60" s="57" t="s">
        <v>85</v>
      </c>
      <c r="K60" s="58" t="s">
        <v>61</v>
      </c>
      <c r="L60" s="57" t="s">
        <v>61</v>
      </c>
      <c r="M60" s="58"/>
      <c r="N60" s="57"/>
      <c r="O60" s="58"/>
      <c r="P60" s="70"/>
    </row>
    <row r="61" spans="1:16" s="60" customFormat="1" ht="16.5">
      <c r="A61" s="48" t="s">
        <v>1112</v>
      </c>
      <c r="B61" s="49" t="s">
        <v>1113</v>
      </c>
      <c r="C61" s="50"/>
      <c r="D61" s="51" t="s">
        <v>1114</v>
      </c>
      <c r="E61" s="52">
        <v>9</v>
      </c>
      <c r="F61" s="53"/>
      <c r="G61" s="156">
        <f>IF(E61*F61=0,"",E61*F61)</f>
      </c>
      <c r="H61" s="55" t="s">
        <v>84</v>
      </c>
      <c r="I61" s="154" t="s">
        <v>1346</v>
      </c>
      <c r="J61" s="57" t="s">
        <v>85</v>
      </c>
      <c r="K61" s="58" t="s">
        <v>61</v>
      </c>
      <c r="L61" s="57" t="s">
        <v>61</v>
      </c>
      <c r="M61" s="58"/>
      <c r="N61" s="57"/>
      <c r="O61" s="58"/>
      <c r="P61" s="70"/>
    </row>
    <row r="62" spans="1:16" s="60" customFormat="1" ht="16.5">
      <c r="A62" s="48" t="s">
        <v>1112</v>
      </c>
      <c r="B62" s="73" t="s">
        <v>1264</v>
      </c>
      <c r="C62" s="74"/>
      <c r="D62" s="75" t="s">
        <v>1265</v>
      </c>
      <c r="E62" s="76">
        <v>9</v>
      </c>
      <c r="F62" s="53"/>
      <c r="G62" s="156">
        <f>IF(E62*F62=0,"",E62*F62)</f>
      </c>
      <c r="H62" s="55" t="s">
        <v>84</v>
      </c>
      <c r="I62" s="154" t="s">
        <v>1346</v>
      </c>
      <c r="J62" s="57" t="s">
        <v>85</v>
      </c>
      <c r="K62" s="58" t="s">
        <v>61</v>
      </c>
      <c r="L62" s="57" t="s">
        <v>61</v>
      </c>
      <c r="M62" s="58"/>
      <c r="N62" s="57"/>
      <c r="O62" s="58"/>
      <c r="P62" s="70"/>
    </row>
    <row r="63" spans="1:16" s="60" customFormat="1" ht="17.25" customHeight="1">
      <c r="A63" s="48" t="s">
        <v>97</v>
      </c>
      <c r="B63" s="49" t="s">
        <v>98</v>
      </c>
      <c r="C63" s="50" t="s">
        <v>99</v>
      </c>
      <c r="D63" s="51" t="s">
        <v>100</v>
      </c>
      <c r="E63" s="52">
        <v>8</v>
      </c>
      <c r="F63" s="53"/>
      <c r="G63" s="54">
        <f>IF(E63*F63=0,"",E63*F63)</f>
      </c>
      <c r="H63" s="55" t="s">
        <v>84</v>
      </c>
      <c r="I63" s="154" t="s">
        <v>1346</v>
      </c>
      <c r="J63" s="57" t="s">
        <v>85</v>
      </c>
      <c r="K63" s="58" t="s">
        <v>61</v>
      </c>
      <c r="L63" s="57"/>
      <c r="M63" s="58"/>
      <c r="N63" s="57"/>
      <c r="O63" s="58"/>
      <c r="P63" s="70" t="s">
        <v>101</v>
      </c>
    </row>
    <row r="64" spans="1:16" s="60" customFormat="1" ht="16.5">
      <c r="A64" s="48" t="s">
        <v>727</v>
      </c>
      <c r="B64" s="49" t="s">
        <v>728</v>
      </c>
      <c r="C64" s="50"/>
      <c r="D64" s="51" t="s">
        <v>729</v>
      </c>
      <c r="E64" s="52">
        <v>12</v>
      </c>
      <c r="F64" s="53"/>
      <c r="G64" s="156">
        <f>IF(E64*F64=0,"",E64*F64)</f>
      </c>
      <c r="H64" s="55" t="s">
        <v>84</v>
      </c>
      <c r="I64" s="154" t="s">
        <v>1346</v>
      </c>
      <c r="J64" s="57" t="s">
        <v>52</v>
      </c>
      <c r="K64" s="58" t="s">
        <v>61</v>
      </c>
      <c r="L64" s="57" t="s">
        <v>61</v>
      </c>
      <c r="M64" s="58"/>
      <c r="N64" s="57"/>
      <c r="O64" s="58"/>
      <c r="P64" s="70"/>
    </row>
    <row r="65" spans="1:16" s="60" customFormat="1" ht="16.5">
      <c r="A65" s="48" t="s">
        <v>730</v>
      </c>
      <c r="B65" s="49" t="s">
        <v>731</v>
      </c>
      <c r="C65" s="50" t="s">
        <v>621</v>
      </c>
      <c r="D65" s="51" t="s">
        <v>732</v>
      </c>
      <c r="E65" s="91">
        <v>18</v>
      </c>
      <c r="F65" s="53"/>
      <c r="G65" s="156">
        <f>IF(E65*F65=0,"",E65*F65)</f>
      </c>
      <c r="H65" s="55" t="s">
        <v>84</v>
      </c>
      <c r="I65" s="154" t="s">
        <v>1346</v>
      </c>
      <c r="J65" s="57" t="s">
        <v>52</v>
      </c>
      <c r="K65" s="58"/>
      <c r="L65" s="57"/>
      <c r="M65" s="58"/>
      <c r="N65" s="57"/>
      <c r="O65" s="58"/>
      <c r="P65" s="70" t="s">
        <v>61</v>
      </c>
    </row>
    <row r="66" spans="1:16" s="60" customFormat="1" ht="16.5">
      <c r="A66" s="50" t="s">
        <v>730</v>
      </c>
      <c r="B66" s="49" t="s">
        <v>731</v>
      </c>
      <c r="C66" s="50"/>
      <c r="D66" s="51" t="s">
        <v>732</v>
      </c>
      <c r="E66" s="52">
        <v>9</v>
      </c>
      <c r="F66" s="53"/>
      <c r="G66" s="201">
        <f>IF(E66*F66=0,"",E66*F66)</f>
      </c>
      <c r="H66" s="79" t="s">
        <v>84</v>
      </c>
      <c r="I66" s="154" t="s">
        <v>1346</v>
      </c>
      <c r="J66" s="57" t="s">
        <v>52</v>
      </c>
      <c r="K66" s="58"/>
      <c r="L66" s="57"/>
      <c r="M66" s="58"/>
      <c r="N66" s="57"/>
      <c r="O66" s="58"/>
      <c r="P66" s="59" t="s">
        <v>53</v>
      </c>
    </row>
    <row r="67" spans="1:16" s="60" customFormat="1" ht="16.5">
      <c r="A67" s="48" t="s">
        <v>730</v>
      </c>
      <c r="B67" s="73" t="s">
        <v>733</v>
      </c>
      <c r="C67" s="74"/>
      <c r="D67" s="75" t="s">
        <v>734</v>
      </c>
      <c r="E67" s="76">
        <v>13</v>
      </c>
      <c r="F67" s="53"/>
      <c r="G67" s="199">
        <f>IF(E67*F67=0,"",E67*F67)</f>
      </c>
      <c r="H67" s="79" t="s">
        <v>84</v>
      </c>
      <c r="I67" s="154" t="s">
        <v>1346</v>
      </c>
      <c r="J67" s="57" t="s">
        <v>52</v>
      </c>
      <c r="K67" s="58"/>
      <c r="L67" s="57"/>
      <c r="M67" s="58"/>
      <c r="N67" s="57"/>
      <c r="O67" s="58"/>
      <c r="P67" s="70"/>
    </row>
    <row r="68" spans="1:255" s="60" customFormat="1" ht="16.5">
      <c r="A68" s="71" t="s">
        <v>735</v>
      </c>
      <c r="B68" s="72" t="s">
        <v>736</v>
      </c>
      <c r="C68" s="69"/>
      <c r="D68" s="65" t="s">
        <v>737</v>
      </c>
      <c r="E68" s="52">
        <v>6</v>
      </c>
      <c r="F68" s="53"/>
      <c r="G68" s="164">
        <f>IF(E68*F68=0,"",E68*F68)</f>
      </c>
      <c r="H68" s="55" t="s">
        <v>84</v>
      </c>
      <c r="I68" s="154" t="s">
        <v>1346</v>
      </c>
      <c r="J68" s="57" t="s">
        <v>78</v>
      </c>
      <c r="K68" s="58" t="s">
        <v>61</v>
      </c>
      <c r="L68" s="57"/>
      <c r="M68" s="58" t="s">
        <v>61</v>
      </c>
      <c r="N68" s="57" t="s">
        <v>61</v>
      </c>
      <c r="O68" s="58" t="s">
        <v>61</v>
      </c>
      <c r="P68" s="59" t="s">
        <v>53</v>
      </c>
      <c r="IU68" s="68"/>
    </row>
    <row r="69" spans="1:16" s="60" customFormat="1" ht="16.5">
      <c r="A69" s="87" t="s">
        <v>738</v>
      </c>
      <c r="B69" s="88" t="s">
        <v>739</v>
      </c>
      <c r="C69" s="89"/>
      <c r="D69" s="90" t="s">
        <v>740</v>
      </c>
      <c r="E69" s="52">
        <v>8</v>
      </c>
      <c r="F69" s="53"/>
      <c r="G69" s="156">
        <f>IF(E69*F69=0,"",E69*F69)</f>
      </c>
      <c r="H69" s="55" t="s">
        <v>84</v>
      </c>
      <c r="I69" s="154" t="s">
        <v>1346</v>
      </c>
      <c r="J69" s="57" t="s">
        <v>85</v>
      </c>
      <c r="K69" s="58" t="s">
        <v>61</v>
      </c>
      <c r="L69" s="67" t="s">
        <v>61</v>
      </c>
      <c r="M69" s="66"/>
      <c r="N69" s="67"/>
      <c r="O69" s="66"/>
      <c r="P69" s="166"/>
    </row>
    <row r="70" spans="1:16" s="60" customFormat="1" ht="16.5">
      <c r="A70" s="50" t="s">
        <v>741</v>
      </c>
      <c r="B70" s="49" t="s">
        <v>76</v>
      </c>
      <c r="C70" s="50" t="s">
        <v>742</v>
      </c>
      <c r="D70" s="51" t="s">
        <v>743</v>
      </c>
      <c r="E70" s="52">
        <v>30</v>
      </c>
      <c r="F70" s="53"/>
      <c r="G70" s="156">
        <f>IF(E70*F70=0,"",E70*F70)</f>
      </c>
      <c r="H70" s="55" t="s">
        <v>84</v>
      </c>
      <c r="I70" s="154" t="s">
        <v>1346</v>
      </c>
      <c r="J70" s="57" t="s">
        <v>57</v>
      </c>
      <c r="K70" s="58" t="s">
        <v>61</v>
      </c>
      <c r="L70" s="57" t="s">
        <v>61</v>
      </c>
      <c r="M70" s="58" t="s">
        <v>61</v>
      </c>
      <c r="N70" s="57"/>
      <c r="O70" s="58"/>
      <c r="P70" s="70"/>
    </row>
    <row r="71" spans="1:16" s="60" customFormat="1" ht="16.5">
      <c r="A71" s="48" t="s">
        <v>114</v>
      </c>
      <c r="B71" s="49" t="s">
        <v>236</v>
      </c>
      <c r="C71" s="50" t="s">
        <v>744</v>
      </c>
      <c r="D71" s="51" t="s">
        <v>745</v>
      </c>
      <c r="E71" s="52">
        <v>8</v>
      </c>
      <c r="F71" s="53"/>
      <c r="G71" s="156">
        <f>IF(E71*F71=0,"",E71*F71)</f>
      </c>
      <c r="H71" s="55" t="s">
        <v>746</v>
      </c>
      <c r="I71" s="154" t="s">
        <v>1346</v>
      </c>
      <c r="J71" s="57" t="s">
        <v>85</v>
      </c>
      <c r="K71" s="58" t="s">
        <v>61</v>
      </c>
      <c r="L71" s="57"/>
      <c r="M71" s="58" t="s">
        <v>61</v>
      </c>
      <c r="N71" s="57"/>
      <c r="O71" s="58"/>
      <c r="P71" s="70"/>
    </row>
    <row r="72" spans="1:16" s="60" customFormat="1" ht="16.5">
      <c r="A72" s="48" t="s">
        <v>114</v>
      </c>
      <c r="B72" s="49" t="s">
        <v>236</v>
      </c>
      <c r="C72" s="50"/>
      <c r="D72" s="51" t="s">
        <v>745</v>
      </c>
      <c r="E72" s="52">
        <v>6</v>
      </c>
      <c r="F72" s="53"/>
      <c r="G72" s="164">
        <f>IF(E72*F72=0,"",E72*F72)</f>
      </c>
      <c r="H72" s="55" t="s">
        <v>113</v>
      </c>
      <c r="I72" s="154" t="s">
        <v>1346</v>
      </c>
      <c r="J72" s="57" t="s">
        <v>78</v>
      </c>
      <c r="K72" s="58" t="s">
        <v>61</v>
      </c>
      <c r="L72" s="57"/>
      <c r="M72" s="58" t="s">
        <v>61</v>
      </c>
      <c r="N72" s="57" t="s">
        <v>61</v>
      </c>
      <c r="O72" s="58"/>
      <c r="P72" s="59" t="s">
        <v>53</v>
      </c>
    </row>
    <row r="73" spans="1:16" s="60" customFormat="1" ht="16.5">
      <c r="A73" s="48" t="s">
        <v>114</v>
      </c>
      <c r="B73" s="49" t="s">
        <v>747</v>
      </c>
      <c r="C73" s="50" t="s">
        <v>356</v>
      </c>
      <c r="D73" s="51" t="s">
        <v>748</v>
      </c>
      <c r="E73" s="52">
        <v>8</v>
      </c>
      <c r="F73" s="53"/>
      <c r="G73" s="156">
        <f>IF(E73*F73=0,"",E73*F73)</f>
      </c>
      <c r="H73" s="55" t="s">
        <v>746</v>
      </c>
      <c r="I73" s="154" t="s">
        <v>1346</v>
      </c>
      <c r="J73" s="57" t="s">
        <v>85</v>
      </c>
      <c r="K73" s="58" t="s">
        <v>61</v>
      </c>
      <c r="L73" s="57"/>
      <c r="M73" s="58" t="s">
        <v>61</v>
      </c>
      <c r="N73" s="57"/>
      <c r="O73" s="58"/>
      <c r="P73" s="70"/>
    </row>
    <row r="74" spans="1:16" s="60" customFormat="1" ht="16.5">
      <c r="A74" s="48" t="s">
        <v>114</v>
      </c>
      <c r="B74" s="49"/>
      <c r="C74" s="50" t="s">
        <v>749</v>
      </c>
      <c r="D74" s="51" t="s">
        <v>745</v>
      </c>
      <c r="E74" s="52">
        <v>8</v>
      </c>
      <c r="F74" s="53"/>
      <c r="G74" s="164">
        <f>IF(E74*F74=0,"",E74*F74)</f>
      </c>
      <c r="H74" s="55" t="s">
        <v>746</v>
      </c>
      <c r="I74" s="154" t="s">
        <v>1346</v>
      </c>
      <c r="J74" s="57" t="s">
        <v>85</v>
      </c>
      <c r="K74" s="58" t="s">
        <v>61</v>
      </c>
      <c r="L74" s="57"/>
      <c r="M74" s="58" t="s">
        <v>61</v>
      </c>
      <c r="N74" s="57"/>
      <c r="O74" s="66"/>
      <c r="P74" s="59" t="s">
        <v>53</v>
      </c>
    </row>
    <row r="75" spans="1:16" s="60" customFormat="1" ht="16.5">
      <c r="A75" s="48" t="s">
        <v>114</v>
      </c>
      <c r="B75" s="49"/>
      <c r="C75" s="50" t="s">
        <v>750</v>
      </c>
      <c r="D75" s="51" t="s">
        <v>745</v>
      </c>
      <c r="E75" s="52">
        <v>8</v>
      </c>
      <c r="F75" s="53"/>
      <c r="G75" s="157">
        <f>IF(E75*F75=0,"",E75*F75)</f>
      </c>
      <c r="H75" s="158" t="s">
        <v>746</v>
      </c>
      <c r="I75" s="154" t="s">
        <v>1346</v>
      </c>
      <c r="J75" s="57" t="s">
        <v>85</v>
      </c>
      <c r="K75" s="58" t="s">
        <v>61</v>
      </c>
      <c r="L75" s="57"/>
      <c r="M75" s="58" t="s">
        <v>61</v>
      </c>
      <c r="N75" s="57"/>
      <c r="O75" s="58"/>
      <c r="P75" s="70"/>
    </row>
    <row r="76" spans="1:16" s="60" customFormat="1" ht="16.5">
      <c r="A76" s="48" t="s">
        <v>114</v>
      </c>
      <c r="B76" s="49"/>
      <c r="C76" s="50" t="s">
        <v>751</v>
      </c>
      <c r="D76" s="51" t="s">
        <v>745</v>
      </c>
      <c r="E76" s="52">
        <v>8</v>
      </c>
      <c r="F76" s="53"/>
      <c r="G76" s="160">
        <f>IF(E76*F76=0,"",E76*F76)</f>
      </c>
      <c r="H76" s="158" t="s">
        <v>746</v>
      </c>
      <c r="I76" s="154" t="s">
        <v>1346</v>
      </c>
      <c r="J76" s="57" t="s">
        <v>85</v>
      </c>
      <c r="K76" s="58" t="s">
        <v>61</v>
      </c>
      <c r="L76" s="57"/>
      <c r="M76" s="58" t="s">
        <v>61</v>
      </c>
      <c r="N76" s="57"/>
      <c r="O76" s="58"/>
      <c r="P76" s="59" t="s">
        <v>53</v>
      </c>
    </row>
    <row r="77" spans="1:16" s="60" customFormat="1" ht="16.5">
      <c r="A77" s="48" t="s">
        <v>114</v>
      </c>
      <c r="B77" s="49"/>
      <c r="C77" s="50" t="s">
        <v>752</v>
      </c>
      <c r="D77" s="51" t="s">
        <v>753</v>
      </c>
      <c r="E77" s="52">
        <v>8</v>
      </c>
      <c r="F77" s="53"/>
      <c r="G77" s="160">
        <f>IF(E77*F77=0,"",E77*F77)</f>
      </c>
      <c r="H77" s="158" t="s">
        <v>746</v>
      </c>
      <c r="I77" s="154" t="s">
        <v>1346</v>
      </c>
      <c r="J77" s="57" t="s">
        <v>85</v>
      </c>
      <c r="K77" s="58" t="s">
        <v>61</v>
      </c>
      <c r="L77" s="57"/>
      <c r="M77" s="58" t="s">
        <v>61</v>
      </c>
      <c r="N77" s="57"/>
      <c r="O77" s="58"/>
      <c r="P77" s="59" t="s">
        <v>53</v>
      </c>
    </row>
    <row r="78" spans="1:16" s="60" customFormat="1" ht="16.5">
      <c r="A78" s="48" t="s">
        <v>114</v>
      </c>
      <c r="B78" s="49"/>
      <c r="C78" s="50" t="s">
        <v>754</v>
      </c>
      <c r="D78" s="51" t="s">
        <v>755</v>
      </c>
      <c r="E78" s="52">
        <v>8</v>
      </c>
      <c r="F78" s="53"/>
      <c r="G78" s="160">
        <f>IF(E78*F78=0,"",E78*F78)</f>
      </c>
      <c r="H78" s="158" t="s">
        <v>746</v>
      </c>
      <c r="I78" s="154" t="s">
        <v>1346</v>
      </c>
      <c r="J78" s="57" t="s">
        <v>85</v>
      </c>
      <c r="K78" s="58" t="s">
        <v>61</v>
      </c>
      <c r="L78" s="57"/>
      <c r="M78" s="58" t="s">
        <v>61</v>
      </c>
      <c r="N78" s="57"/>
      <c r="O78" s="58"/>
      <c r="P78" s="59" t="s">
        <v>53</v>
      </c>
    </row>
    <row r="79" spans="1:16" s="60" customFormat="1" ht="16.5">
      <c r="A79" s="50" t="s">
        <v>114</v>
      </c>
      <c r="B79" s="49"/>
      <c r="C79" s="50" t="s">
        <v>756</v>
      </c>
      <c r="D79" s="51" t="s">
        <v>745</v>
      </c>
      <c r="E79" s="52">
        <v>8</v>
      </c>
      <c r="F79" s="53"/>
      <c r="G79" s="157">
        <f>IF(E79*F79=0,"",E79*F79)</f>
      </c>
      <c r="H79" s="159" t="s">
        <v>746</v>
      </c>
      <c r="I79" s="154" t="s">
        <v>1346</v>
      </c>
      <c r="J79" s="57" t="s">
        <v>85</v>
      </c>
      <c r="K79" s="58" t="s">
        <v>61</v>
      </c>
      <c r="L79" s="57"/>
      <c r="M79" s="58" t="s">
        <v>61</v>
      </c>
      <c r="N79" s="57"/>
      <c r="O79" s="58"/>
      <c r="P79" s="70"/>
    </row>
    <row r="80" spans="1:16" s="78" customFormat="1" ht="16.5">
      <c r="A80" s="71" t="s">
        <v>117</v>
      </c>
      <c r="B80" s="72" t="s">
        <v>757</v>
      </c>
      <c r="C80" s="69" t="s">
        <v>758</v>
      </c>
      <c r="D80" s="51" t="s">
        <v>745</v>
      </c>
      <c r="E80" s="52">
        <v>8</v>
      </c>
      <c r="F80" s="53"/>
      <c r="G80" s="157">
        <f>IF(E80*F80=0,"",E80*F80)</f>
      </c>
      <c r="H80" s="55" t="s">
        <v>746</v>
      </c>
      <c r="I80" s="154" t="s">
        <v>1346</v>
      </c>
      <c r="J80" s="57" t="s">
        <v>85</v>
      </c>
      <c r="K80" s="66" t="s">
        <v>61</v>
      </c>
      <c r="L80" s="67"/>
      <c r="M80" s="66" t="s">
        <v>61</v>
      </c>
      <c r="N80" s="67"/>
      <c r="O80" s="66"/>
      <c r="P80" s="166"/>
    </row>
    <row r="81" spans="1:255" s="60" customFormat="1" ht="16.5">
      <c r="A81" s="48" t="s">
        <v>120</v>
      </c>
      <c r="B81" s="49" t="s">
        <v>121</v>
      </c>
      <c r="C81" s="50"/>
      <c r="D81" s="51" t="s">
        <v>122</v>
      </c>
      <c r="E81" s="63">
        <v>8</v>
      </c>
      <c r="F81" s="53"/>
      <c r="G81" s="156">
        <f>IF(E81*F81=0,"",E81*F81)</f>
      </c>
      <c r="H81" s="55" t="s">
        <v>84</v>
      </c>
      <c r="I81" s="154" t="s">
        <v>1346</v>
      </c>
      <c r="J81" s="64" t="s">
        <v>85</v>
      </c>
      <c r="K81" s="58" t="s">
        <v>61</v>
      </c>
      <c r="L81" s="57"/>
      <c r="M81" s="58"/>
      <c r="N81" s="57" t="s">
        <v>101</v>
      </c>
      <c r="O81" s="58"/>
      <c r="P81" s="59" t="s">
        <v>61</v>
      </c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</row>
    <row r="82" spans="1:16" s="60" customFormat="1" ht="16.5">
      <c r="A82" s="48" t="s">
        <v>1266</v>
      </c>
      <c r="B82" s="49" t="s">
        <v>1267</v>
      </c>
      <c r="C82" s="50" t="s">
        <v>1268</v>
      </c>
      <c r="D82" s="51" t="s">
        <v>1269</v>
      </c>
      <c r="E82" s="63">
        <v>8</v>
      </c>
      <c r="F82" s="53"/>
      <c r="G82" s="156">
        <f>IF(E82*F82=0,"",E82*F82)</f>
      </c>
      <c r="H82" s="55" t="s">
        <v>633</v>
      </c>
      <c r="I82" s="154" t="s">
        <v>1346</v>
      </c>
      <c r="J82" s="57" t="s">
        <v>227</v>
      </c>
      <c r="K82" s="58" t="s">
        <v>61</v>
      </c>
      <c r="L82" s="57"/>
      <c r="M82" s="58"/>
      <c r="N82" s="57" t="s">
        <v>101</v>
      </c>
      <c r="O82" s="58"/>
      <c r="P82" s="59"/>
    </row>
    <row r="83" spans="1:16" s="60" customFormat="1" ht="16.5">
      <c r="A83" s="48" t="s">
        <v>1266</v>
      </c>
      <c r="B83" s="49" t="s">
        <v>1267</v>
      </c>
      <c r="C83" s="50" t="s">
        <v>1270</v>
      </c>
      <c r="D83" s="51" t="s">
        <v>1269</v>
      </c>
      <c r="E83" s="63">
        <v>8</v>
      </c>
      <c r="F83" s="53"/>
      <c r="G83" s="156">
        <f>IF(E83*F83=0,"",E83*F83)</f>
      </c>
      <c r="H83" s="55" t="s">
        <v>633</v>
      </c>
      <c r="I83" s="154" t="s">
        <v>1346</v>
      </c>
      <c r="J83" s="57" t="s">
        <v>227</v>
      </c>
      <c r="K83" s="58" t="s">
        <v>61</v>
      </c>
      <c r="L83" s="57"/>
      <c r="M83" s="58"/>
      <c r="N83" s="57" t="s">
        <v>101</v>
      </c>
      <c r="O83" s="58"/>
      <c r="P83" s="59"/>
    </row>
    <row r="84" spans="1:254" s="60" customFormat="1" ht="16.5">
      <c r="A84" s="48" t="s">
        <v>1266</v>
      </c>
      <c r="B84" s="49" t="s">
        <v>1267</v>
      </c>
      <c r="C84" s="50" t="s">
        <v>1271</v>
      </c>
      <c r="D84" s="51" t="s">
        <v>1269</v>
      </c>
      <c r="E84" s="63">
        <v>10</v>
      </c>
      <c r="F84" s="53"/>
      <c r="G84" s="156">
        <f>IF(E84*F84=0,"",E84*F84)</f>
      </c>
      <c r="H84" s="55" t="s">
        <v>633</v>
      </c>
      <c r="I84" s="154" t="s">
        <v>1346</v>
      </c>
      <c r="J84" s="57" t="s">
        <v>227</v>
      </c>
      <c r="K84" s="58" t="s">
        <v>61</v>
      </c>
      <c r="L84" s="57"/>
      <c r="M84" s="58"/>
      <c r="N84" s="57" t="s">
        <v>101</v>
      </c>
      <c r="O84" s="58"/>
      <c r="P84" s="59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</row>
    <row r="85" spans="1:16" s="60" customFormat="1" ht="16.5">
      <c r="A85" s="48" t="s">
        <v>1266</v>
      </c>
      <c r="B85" s="49" t="s">
        <v>1267</v>
      </c>
      <c r="C85" s="50" t="s">
        <v>1272</v>
      </c>
      <c r="D85" s="51" t="s">
        <v>1269</v>
      </c>
      <c r="E85" s="63">
        <v>10</v>
      </c>
      <c r="F85" s="53"/>
      <c r="G85" s="157">
        <f>IF(E85*F85=0,"",E85*F85)</f>
      </c>
      <c r="H85" s="158" t="s">
        <v>633</v>
      </c>
      <c r="I85" s="154" t="s">
        <v>1346</v>
      </c>
      <c r="J85" s="57" t="s">
        <v>227</v>
      </c>
      <c r="K85" s="58" t="s">
        <v>61</v>
      </c>
      <c r="L85" s="57"/>
      <c r="M85" s="58"/>
      <c r="N85" s="57" t="s">
        <v>101</v>
      </c>
      <c r="O85" s="58"/>
      <c r="P85" s="59"/>
    </row>
    <row r="86" spans="1:255" s="60" customFormat="1" ht="16.5">
      <c r="A86" s="48" t="s">
        <v>1266</v>
      </c>
      <c r="B86" s="49" t="s">
        <v>1267</v>
      </c>
      <c r="C86" s="50" t="s">
        <v>1273</v>
      </c>
      <c r="D86" s="51" t="s">
        <v>1269</v>
      </c>
      <c r="E86" s="63">
        <v>8</v>
      </c>
      <c r="F86" s="53"/>
      <c r="G86" s="157">
        <f>IF(E86*F86=0,"",E86*F86)</f>
      </c>
      <c r="H86" s="158" t="s">
        <v>633</v>
      </c>
      <c r="I86" s="154" t="s">
        <v>1346</v>
      </c>
      <c r="J86" s="57" t="s">
        <v>227</v>
      </c>
      <c r="K86" s="58" t="s">
        <v>61</v>
      </c>
      <c r="L86" s="57"/>
      <c r="M86" s="58"/>
      <c r="N86" s="57" t="s">
        <v>101</v>
      </c>
      <c r="O86" s="58"/>
      <c r="P86" s="59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</row>
    <row r="87" spans="1:255" s="78" customFormat="1" ht="16.5">
      <c r="A87" s="48" t="s">
        <v>759</v>
      </c>
      <c r="B87" s="49"/>
      <c r="C87" s="50" t="s">
        <v>760</v>
      </c>
      <c r="D87" s="51" t="s">
        <v>761</v>
      </c>
      <c r="E87" s="52">
        <v>13</v>
      </c>
      <c r="F87" s="53"/>
      <c r="G87" s="157">
        <f>IF(E87*F87=0,"",E87*F87)</f>
      </c>
      <c r="H87" s="158" t="s">
        <v>51</v>
      </c>
      <c r="I87" s="154" t="s">
        <v>1346</v>
      </c>
      <c r="J87" s="57" t="s">
        <v>57</v>
      </c>
      <c r="K87" s="58" t="s">
        <v>61</v>
      </c>
      <c r="L87" s="57" t="s">
        <v>61</v>
      </c>
      <c r="M87" s="58"/>
      <c r="N87" s="57"/>
      <c r="O87" s="58"/>
      <c r="P87" s="7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</row>
    <row r="88" spans="1:16" s="78" customFormat="1" ht="17.25" customHeight="1">
      <c r="A88" s="48" t="s">
        <v>762</v>
      </c>
      <c r="B88" s="49" t="s">
        <v>763</v>
      </c>
      <c r="C88" s="50" t="s">
        <v>764</v>
      </c>
      <c r="D88" s="51" t="s">
        <v>761</v>
      </c>
      <c r="E88" s="52">
        <v>12</v>
      </c>
      <c r="F88" s="53"/>
      <c r="G88" s="157">
        <f>IF(E88*F88=0,"",E88*F88)</f>
      </c>
      <c r="H88" s="158" t="s">
        <v>51</v>
      </c>
      <c r="I88" s="154" t="s">
        <v>1346</v>
      </c>
      <c r="J88" s="57" t="s">
        <v>85</v>
      </c>
      <c r="K88" s="58"/>
      <c r="L88" s="57"/>
      <c r="M88" s="58"/>
      <c r="N88" s="57"/>
      <c r="O88" s="58"/>
      <c r="P88" s="70"/>
    </row>
    <row r="89" spans="1:16" s="60" customFormat="1" ht="16.5">
      <c r="A89" s="48" t="s">
        <v>765</v>
      </c>
      <c r="B89" s="49" t="s">
        <v>671</v>
      </c>
      <c r="C89" s="50"/>
      <c r="D89" s="51" t="s">
        <v>765</v>
      </c>
      <c r="E89" s="52">
        <v>15</v>
      </c>
      <c r="F89" s="53"/>
      <c r="G89" s="157">
        <f>IF(E89*F89=0,"",E89*F89)</f>
      </c>
      <c r="H89" s="158" t="s">
        <v>51</v>
      </c>
      <c r="I89" s="154" t="s">
        <v>1346</v>
      </c>
      <c r="J89" s="57" t="s">
        <v>85</v>
      </c>
      <c r="K89" s="58" t="s">
        <v>61</v>
      </c>
      <c r="L89" s="57" t="s">
        <v>61</v>
      </c>
      <c r="M89" s="58"/>
      <c r="N89" s="57"/>
      <c r="O89" s="58"/>
      <c r="P89" s="70"/>
    </row>
    <row r="90" spans="1:16" s="60" customFormat="1" ht="16.5">
      <c r="A90" s="50" t="s">
        <v>154</v>
      </c>
      <c r="B90" s="49" t="s">
        <v>152</v>
      </c>
      <c r="C90" s="50" t="s">
        <v>566</v>
      </c>
      <c r="D90" s="51" t="s">
        <v>154</v>
      </c>
      <c r="E90" s="52">
        <v>23</v>
      </c>
      <c r="F90" s="53"/>
      <c r="G90" s="160">
        <f>IF(E90*F90=0,"",E90*F90)</f>
      </c>
      <c r="H90" s="159" t="s">
        <v>71</v>
      </c>
      <c r="I90" s="154" t="s">
        <v>1346</v>
      </c>
      <c r="J90" s="57" t="s">
        <v>78</v>
      </c>
      <c r="K90" s="58" t="s">
        <v>61</v>
      </c>
      <c r="L90" s="57"/>
      <c r="M90" s="58" t="s">
        <v>61</v>
      </c>
      <c r="N90" s="57"/>
      <c r="O90" s="58"/>
      <c r="P90" s="59" t="s">
        <v>53</v>
      </c>
    </row>
    <row r="91" spans="1:16" s="60" customFormat="1" ht="16.5">
      <c r="A91" s="48" t="s">
        <v>125</v>
      </c>
      <c r="B91" s="73" t="s">
        <v>126</v>
      </c>
      <c r="C91" s="74" t="s">
        <v>1115</v>
      </c>
      <c r="D91" s="75" t="s">
        <v>1116</v>
      </c>
      <c r="E91" s="76">
        <v>9</v>
      </c>
      <c r="F91" s="53"/>
      <c r="G91" s="157">
        <f>IF(E91*F91=0,"",E91*F91)</f>
      </c>
      <c r="H91" s="158" t="s">
        <v>84</v>
      </c>
      <c r="I91" s="154" t="s">
        <v>1346</v>
      </c>
      <c r="J91" s="57" t="s">
        <v>85</v>
      </c>
      <c r="K91" s="80" t="s">
        <v>61</v>
      </c>
      <c r="L91" s="64"/>
      <c r="M91" s="80"/>
      <c r="N91" s="64"/>
      <c r="O91" s="80"/>
      <c r="P91" s="59"/>
    </row>
    <row r="92" spans="1:255" s="60" customFormat="1" ht="16.5">
      <c r="A92" s="50" t="s">
        <v>125</v>
      </c>
      <c r="B92" s="49" t="s">
        <v>126</v>
      </c>
      <c r="C92" s="50" t="s">
        <v>1115</v>
      </c>
      <c r="D92" s="51" t="s">
        <v>1117</v>
      </c>
      <c r="E92" s="63">
        <v>6</v>
      </c>
      <c r="F92" s="53"/>
      <c r="G92" s="157">
        <f>IF(E92*F92=0,"",E92*F92)</f>
      </c>
      <c r="H92" s="159" t="s">
        <v>84</v>
      </c>
      <c r="I92" s="154" t="s">
        <v>1346</v>
      </c>
      <c r="J92" s="64" t="s">
        <v>85</v>
      </c>
      <c r="K92" s="58" t="s">
        <v>61</v>
      </c>
      <c r="L92" s="57"/>
      <c r="M92" s="58"/>
      <c r="N92" s="57" t="s">
        <v>53</v>
      </c>
      <c r="O92" s="58"/>
      <c r="P92" s="59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</row>
    <row r="93" spans="1:16" s="60" customFormat="1" ht="17.25" customHeight="1">
      <c r="A93" s="48" t="s">
        <v>125</v>
      </c>
      <c r="B93" s="49" t="s">
        <v>126</v>
      </c>
      <c r="C93" s="50"/>
      <c r="D93" s="51" t="s">
        <v>128</v>
      </c>
      <c r="E93" s="52">
        <v>7</v>
      </c>
      <c r="F93" s="53"/>
      <c r="G93" s="188">
        <f>IF(E93*F93=0,"",E93*F93)</f>
      </c>
      <c r="H93" s="158" t="s">
        <v>67</v>
      </c>
      <c r="I93" s="154" t="s">
        <v>1346</v>
      </c>
      <c r="J93" s="57" t="s">
        <v>85</v>
      </c>
      <c r="K93" s="58" t="s">
        <v>61</v>
      </c>
      <c r="L93" s="57"/>
      <c r="M93" s="58"/>
      <c r="N93" s="57"/>
      <c r="O93" s="58"/>
      <c r="P93" s="59" t="s">
        <v>53</v>
      </c>
    </row>
    <row r="94" spans="1:16" s="60" customFormat="1" ht="16.5">
      <c r="A94" s="48" t="s">
        <v>125</v>
      </c>
      <c r="B94" s="73" t="s">
        <v>1118</v>
      </c>
      <c r="C94" s="74"/>
      <c r="D94" s="75" t="s">
        <v>1119</v>
      </c>
      <c r="E94" s="76">
        <v>13</v>
      </c>
      <c r="F94" s="53"/>
      <c r="G94" s="157">
        <f>IF(E94*F94=0,"",E94*F94)</f>
      </c>
      <c r="H94" s="158" t="s">
        <v>84</v>
      </c>
      <c r="I94" s="154" t="s">
        <v>1346</v>
      </c>
      <c r="J94" s="57" t="s">
        <v>85</v>
      </c>
      <c r="K94" s="58" t="s">
        <v>61</v>
      </c>
      <c r="L94" s="64"/>
      <c r="M94" s="80"/>
      <c r="N94" s="64"/>
      <c r="O94" s="80"/>
      <c r="P94" s="59"/>
    </row>
    <row r="95" spans="1:16" s="60" customFormat="1" ht="16.5">
      <c r="A95" s="71" t="s">
        <v>125</v>
      </c>
      <c r="B95" s="72" t="s">
        <v>1120</v>
      </c>
      <c r="C95" s="69" t="s">
        <v>271</v>
      </c>
      <c r="D95" s="51" t="s">
        <v>128</v>
      </c>
      <c r="E95" s="52">
        <v>12</v>
      </c>
      <c r="F95" s="53"/>
      <c r="G95" s="157">
        <f>IF(E95*F95=0,"",E95*F95)</f>
      </c>
      <c r="H95" s="158" t="s">
        <v>84</v>
      </c>
      <c r="I95" s="154" t="s">
        <v>1346</v>
      </c>
      <c r="J95" s="57" t="s">
        <v>85</v>
      </c>
      <c r="K95" s="58" t="s">
        <v>61</v>
      </c>
      <c r="L95" s="57"/>
      <c r="M95" s="58" t="s">
        <v>61</v>
      </c>
      <c r="N95" s="57"/>
      <c r="O95" s="58"/>
      <c r="P95" s="70" t="s">
        <v>101</v>
      </c>
    </row>
    <row r="96" spans="1:16" s="60" customFormat="1" ht="18.75" customHeight="1">
      <c r="A96" s="50" t="s">
        <v>125</v>
      </c>
      <c r="B96" s="49" t="s">
        <v>133</v>
      </c>
      <c r="C96" s="50"/>
      <c r="D96" s="51" t="s">
        <v>128</v>
      </c>
      <c r="E96" s="52">
        <v>7</v>
      </c>
      <c r="F96" s="53"/>
      <c r="G96" s="188">
        <f>IF(E96*F96=0,"",E96*F96)</f>
      </c>
      <c r="H96" s="159" t="s">
        <v>113</v>
      </c>
      <c r="I96" s="154" t="s">
        <v>1346</v>
      </c>
      <c r="J96" s="57" t="s">
        <v>85</v>
      </c>
      <c r="K96" s="58" t="s">
        <v>61</v>
      </c>
      <c r="L96" s="57"/>
      <c r="M96" s="58"/>
      <c r="N96" s="57"/>
      <c r="O96" s="58"/>
      <c r="P96" s="59" t="s">
        <v>53</v>
      </c>
    </row>
    <row r="97" spans="1:16" s="60" customFormat="1" ht="16.5">
      <c r="A97" s="50" t="s">
        <v>138</v>
      </c>
      <c r="B97" s="49" t="s">
        <v>621</v>
      </c>
      <c r="C97" s="50"/>
      <c r="D97" s="51" t="s">
        <v>140</v>
      </c>
      <c r="E97" s="52"/>
      <c r="F97" s="53"/>
      <c r="G97" s="157">
        <f>IF(E97*F97=0,"",E97*F97)</f>
      </c>
      <c r="H97" s="159" t="s">
        <v>67</v>
      </c>
      <c r="I97" s="154" t="s">
        <v>1346</v>
      </c>
      <c r="J97" s="57" t="s">
        <v>85</v>
      </c>
      <c r="K97" s="58" t="s">
        <v>61</v>
      </c>
      <c r="L97" s="57" t="s">
        <v>61</v>
      </c>
      <c r="M97" s="58"/>
      <c r="N97" s="57"/>
      <c r="O97" s="58"/>
      <c r="P97" s="70"/>
    </row>
    <row r="98" spans="1:16" s="60" customFormat="1" ht="16.5">
      <c r="A98" s="50" t="s">
        <v>141</v>
      </c>
      <c r="B98" s="49" t="s">
        <v>142</v>
      </c>
      <c r="C98" s="50" t="s">
        <v>145</v>
      </c>
      <c r="D98" s="51" t="s">
        <v>144</v>
      </c>
      <c r="E98" s="52">
        <v>9</v>
      </c>
      <c r="F98" s="53"/>
      <c r="G98" s="188">
        <f>IF(E98*F98=0,"",E98*F98)</f>
      </c>
      <c r="H98" s="159" t="s">
        <v>60</v>
      </c>
      <c r="I98" s="154" t="s">
        <v>1346</v>
      </c>
      <c r="J98" s="57" t="s">
        <v>78</v>
      </c>
      <c r="K98" s="58" t="s">
        <v>61</v>
      </c>
      <c r="L98" s="57"/>
      <c r="M98" s="58" t="s">
        <v>61</v>
      </c>
      <c r="N98" s="57"/>
      <c r="O98" s="58"/>
      <c r="P98" s="70" t="s">
        <v>61</v>
      </c>
    </row>
    <row r="99" spans="1:16" s="60" customFormat="1" ht="16.5">
      <c r="A99" s="50" t="s">
        <v>141</v>
      </c>
      <c r="B99" s="49" t="s">
        <v>142</v>
      </c>
      <c r="C99" s="50" t="s">
        <v>766</v>
      </c>
      <c r="D99" s="51" t="s">
        <v>767</v>
      </c>
      <c r="E99" s="52">
        <v>12</v>
      </c>
      <c r="F99" s="53"/>
      <c r="G99" s="157">
        <f>IF(E99*F99=0,"",E99*F99)</f>
      </c>
      <c r="H99" s="161" t="s">
        <v>84</v>
      </c>
      <c r="I99" s="154" t="s">
        <v>1346</v>
      </c>
      <c r="J99" s="57" t="s">
        <v>78</v>
      </c>
      <c r="K99" s="58" t="s">
        <v>61</v>
      </c>
      <c r="L99" s="57"/>
      <c r="M99" s="58" t="s">
        <v>61</v>
      </c>
      <c r="N99" s="57"/>
      <c r="O99" s="58"/>
      <c r="P99" s="70"/>
    </row>
    <row r="100" spans="1:16" s="60" customFormat="1" ht="18.75" customHeight="1">
      <c r="A100" s="48" t="s">
        <v>141</v>
      </c>
      <c r="B100" s="49" t="s">
        <v>142</v>
      </c>
      <c r="C100" s="50" t="s">
        <v>146</v>
      </c>
      <c r="D100" s="51" t="s">
        <v>144</v>
      </c>
      <c r="E100" s="52">
        <v>9</v>
      </c>
      <c r="F100" s="53"/>
      <c r="G100" s="188">
        <f>IF(E100*F100=0,"",E100*F100)</f>
      </c>
      <c r="H100" s="158" t="s">
        <v>60</v>
      </c>
      <c r="I100" s="154" t="s">
        <v>1346</v>
      </c>
      <c r="J100" s="57" t="s">
        <v>78</v>
      </c>
      <c r="K100" s="58" t="s">
        <v>61</v>
      </c>
      <c r="L100" s="57"/>
      <c r="M100" s="58" t="s">
        <v>61</v>
      </c>
      <c r="N100" s="57"/>
      <c r="O100" s="58"/>
      <c r="P100" s="70" t="s">
        <v>61</v>
      </c>
    </row>
    <row r="101" spans="1:255" s="60" customFormat="1" ht="16.5">
      <c r="A101" s="50" t="s">
        <v>141</v>
      </c>
      <c r="B101" s="73" t="s">
        <v>142</v>
      </c>
      <c r="C101" s="74" t="s">
        <v>768</v>
      </c>
      <c r="D101" s="51" t="s">
        <v>144</v>
      </c>
      <c r="E101" s="76">
        <v>9</v>
      </c>
      <c r="F101" s="53"/>
      <c r="G101" s="160">
        <f>IF(E101*F101=0,"",E101*F101)</f>
      </c>
      <c r="H101" s="159" t="s">
        <v>51</v>
      </c>
      <c r="I101" s="154" t="s">
        <v>1346</v>
      </c>
      <c r="J101" s="57" t="s">
        <v>78</v>
      </c>
      <c r="K101" s="58" t="s">
        <v>61</v>
      </c>
      <c r="L101" s="81"/>
      <c r="M101" s="58" t="s">
        <v>61</v>
      </c>
      <c r="N101" s="83"/>
      <c r="O101" s="58"/>
      <c r="P101" s="70" t="s">
        <v>61</v>
      </c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</row>
    <row r="102" spans="1:255" s="68" customFormat="1" ht="16.5">
      <c r="A102" s="50" t="s">
        <v>141</v>
      </c>
      <c r="B102" s="73" t="s">
        <v>142</v>
      </c>
      <c r="C102" s="74" t="s">
        <v>769</v>
      </c>
      <c r="D102" s="51" t="s">
        <v>144</v>
      </c>
      <c r="E102" s="76">
        <v>9</v>
      </c>
      <c r="F102" s="53"/>
      <c r="G102" s="160">
        <f>IF(E102*F102=0,"",E102*F102)</f>
      </c>
      <c r="H102" s="159" t="s">
        <v>51</v>
      </c>
      <c r="I102" s="154" t="s">
        <v>1346</v>
      </c>
      <c r="J102" s="57" t="s">
        <v>78</v>
      </c>
      <c r="K102" s="58" t="s">
        <v>61</v>
      </c>
      <c r="L102" s="81"/>
      <c r="M102" s="58" t="s">
        <v>61</v>
      </c>
      <c r="N102" s="83"/>
      <c r="O102" s="58"/>
      <c r="P102" s="70" t="s">
        <v>61</v>
      </c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</row>
    <row r="103" spans="1:255" s="60" customFormat="1" ht="16.5">
      <c r="A103" s="48" t="s">
        <v>141</v>
      </c>
      <c r="B103" s="73" t="s">
        <v>142</v>
      </c>
      <c r="C103" s="74" t="s">
        <v>567</v>
      </c>
      <c r="D103" s="51" t="s">
        <v>144</v>
      </c>
      <c r="E103" s="76">
        <v>9</v>
      </c>
      <c r="F103" s="53"/>
      <c r="G103" s="160">
        <f>IF(E103*F103=0,"",E103*F103)</f>
      </c>
      <c r="H103" s="158" t="s">
        <v>51</v>
      </c>
      <c r="I103" s="154" t="s">
        <v>1346</v>
      </c>
      <c r="J103" s="57" t="s">
        <v>78</v>
      </c>
      <c r="K103" s="58" t="s">
        <v>61</v>
      </c>
      <c r="L103" s="81"/>
      <c r="M103" s="58" t="s">
        <v>61</v>
      </c>
      <c r="N103" s="83"/>
      <c r="O103" s="58"/>
      <c r="P103" s="59" t="s">
        <v>53</v>
      </c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</row>
    <row r="104" spans="1:255" s="60" customFormat="1" ht="16.5">
      <c r="A104" s="48" t="s">
        <v>141</v>
      </c>
      <c r="B104" s="73" t="s">
        <v>142</v>
      </c>
      <c r="C104" s="74" t="s">
        <v>770</v>
      </c>
      <c r="D104" s="51" t="s">
        <v>144</v>
      </c>
      <c r="E104" s="76">
        <v>9</v>
      </c>
      <c r="F104" s="53"/>
      <c r="G104" s="160">
        <f>IF(E104*F104=0,"",E104*F104)</f>
      </c>
      <c r="H104" s="158" t="s">
        <v>51</v>
      </c>
      <c r="I104" s="154" t="s">
        <v>1346</v>
      </c>
      <c r="J104" s="57" t="s">
        <v>78</v>
      </c>
      <c r="K104" s="58" t="s">
        <v>61</v>
      </c>
      <c r="L104" s="81"/>
      <c r="M104" s="58" t="s">
        <v>61</v>
      </c>
      <c r="N104" s="83"/>
      <c r="O104" s="58"/>
      <c r="P104" s="70" t="s">
        <v>61</v>
      </c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</row>
    <row r="105" spans="1:255" s="78" customFormat="1" ht="16.5">
      <c r="A105" s="50" t="s">
        <v>141</v>
      </c>
      <c r="B105" s="49" t="s">
        <v>142</v>
      </c>
      <c r="C105" s="50" t="s">
        <v>771</v>
      </c>
      <c r="D105" s="51" t="s">
        <v>144</v>
      </c>
      <c r="E105" s="52">
        <v>9</v>
      </c>
      <c r="F105" s="53"/>
      <c r="G105" s="160">
        <f>IF(E105*F105=0,"",E105*F105)</f>
      </c>
      <c r="H105" s="159" t="s">
        <v>60</v>
      </c>
      <c r="I105" s="154" t="s">
        <v>1346</v>
      </c>
      <c r="J105" s="57" t="s">
        <v>78</v>
      </c>
      <c r="K105" s="58" t="s">
        <v>61</v>
      </c>
      <c r="L105" s="57"/>
      <c r="M105" s="58" t="s">
        <v>61</v>
      </c>
      <c r="N105" s="57"/>
      <c r="O105" s="58"/>
      <c r="P105" s="70" t="s">
        <v>61</v>
      </c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</row>
    <row r="106" spans="1:255" s="60" customFormat="1" ht="16.5">
      <c r="A106" s="50" t="s">
        <v>141</v>
      </c>
      <c r="B106" s="73" t="s">
        <v>142</v>
      </c>
      <c r="C106" s="74" t="s">
        <v>772</v>
      </c>
      <c r="D106" s="51" t="s">
        <v>144</v>
      </c>
      <c r="E106" s="76">
        <v>9</v>
      </c>
      <c r="F106" s="53"/>
      <c r="G106" s="160">
        <f>IF(E106*F106=0,"",E106*F106)</f>
      </c>
      <c r="H106" s="159" t="s">
        <v>51</v>
      </c>
      <c r="I106" s="154" t="s">
        <v>1346</v>
      </c>
      <c r="J106" s="57" t="s">
        <v>78</v>
      </c>
      <c r="K106" s="58" t="s">
        <v>61</v>
      </c>
      <c r="L106" s="81"/>
      <c r="M106" s="58" t="s">
        <v>61</v>
      </c>
      <c r="N106" s="83"/>
      <c r="O106" s="58"/>
      <c r="P106" s="70" t="s">
        <v>61</v>
      </c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</row>
    <row r="107" spans="1:255" s="78" customFormat="1" ht="16.5">
      <c r="A107" s="50" t="s">
        <v>141</v>
      </c>
      <c r="B107" s="49" t="s">
        <v>142</v>
      </c>
      <c r="C107" s="50" t="s">
        <v>773</v>
      </c>
      <c r="D107" s="51" t="s">
        <v>144</v>
      </c>
      <c r="E107" s="52">
        <v>9</v>
      </c>
      <c r="F107" s="53"/>
      <c r="G107" s="160">
        <f>IF(E107*F107=0,"",E107*F107)</f>
      </c>
      <c r="H107" s="159" t="s">
        <v>51</v>
      </c>
      <c r="I107" s="154" t="s">
        <v>1346</v>
      </c>
      <c r="J107" s="57" t="s">
        <v>78</v>
      </c>
      <c r="K107" s="58" t="s">
        <v>61</v>
      </c>
      <c r="L107" s="57"/>
      <c r="M107" s="58" t="s">
        <v>61</v>
      </c>
      <c r="N107" s="57"/>
      <c r="O107" s="58"/>
      <c r="P107" s="70" t="s">
        <v>61</v>
      </c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</row>
    <row r="108" spans="1:255" s="60" customFormat="1" ht="16.5">
      <c r="A108" s="48" t="s">
        <v>141</v>
      </c>
      <c r="B108" s="73" t="s">
        <v>142</v>
      </c>
      <c r="C108" s="74" t="s">
        <v>774</v>
      </c>
      <c r="D108" s="51" t="s">
        <v>144</v>
      </c>
      <c r="E108" s="76">
        <v>9</v>
      </c>
      <c r="F108" s="53"/>
      <c r="G108" s="160">
        <f>IF(E108*F108=0,"",E108*F108)</f>
      </c>
      <c r="H108" s="158" t="s">
        <v>51</v>
      </c>
      <c r="I108" s="154" t="s">
        <v>1346</v>
      </c>
      <c r="J108" s="57" t="s">
        <v>78</v>
      </c>
      <c r="K108" s="58" t="s">
        <v>61</v>
      </c>
      <c r="L108" s="81"/>
      <c r="M108" s="58" t="s">
        <v>61</v>
      </c>
      <c r="N108" s="83"/>
      <c r="O108" s="58"/>
      <c r="P108" s="70" t="s">
        <v>61</v>
      </c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</row>
    <row r="109" spans="1:16" s="60" customFormat="1" ht="16.5">
      <c r="A109" s="48" t="s">
        <v>141</v>
      </c>
      <c r="B109" s="49" t="s">
        <v>142</v>
      </c>
      <c r="C109" s="50" t="s">
        <v>775</v>
      </c>
      <c r="D109" s="51" t="s">
        <v>776</v>
      </c>
      <c r="E109" s="52">
        <v>9</v>
      </c>
      <c r="F109" s="53"/>
      <c r="G109" s="160">
        <f>IF(E109*F109=0,"",E109*F109)</f>
      </c>
      <c r="H109" s="158" t="s">
        <v>60</v>
      </c>
      <c r="I109" s="154" t="s">
        <v>1346</v>
      </c>
      <c r="J109" s="57" t="s">
        <v>78</v>
      </c>
      <c r="K109" s="58" t="s">
        <v>61</v>
      </c>
      <c r="L109" s="57"/>
      <c r="M109" s="58" t="s">
        <v>61</v>
      </c>
      <c r="N109" s="57"/>
      <c r="O109" s="58"/>
      <c r="P109" s="70" t="s">
        <v>61</v>
      </c>
    </row>
    <row r="110" spans="1:255" s="60" customFormat="1" ht="16.5">
      <c r="A110" s="50" t="s">
        <v>141</v>
      </c>
      <c r="B110" s="73" t="s">
        <v>142</v>
      </c>
      <c r="C110" s="74" t="s">
        <v>777</v>
      </c>
      <c r="D110" s="51" t="s">
        <v>144</v>
      </c>
      <c r="E110" s="76">
        <v>9</v>
      </c>
      <c r="F110" s="53"/>
      <c r="G110" s="160">
        <f>IF(E110*F110=0,"",E110*F110)</f>
      </c>
      <c r="H110" s="159" t="s">
        <v>51</v>
      </c>
      <c r="I110" s="154" t="s">
        <v>1346</v>
      </c>
      <c r="J110" s="57" t="s">
        <v>78</v>
      </c>
      <c r="K110" s="58" t="s">
        <v>61</v>
      </c>
      <c r="L110" s="81"/>
      <c r="M110" s="58" t="s">
        <v>61</v>
      </c>
      <c r="N110" s="83"/>
      <c r="O110" s="58"/>
      <c r="P110" s="70" t="s">
        <v>61</v>
      </c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</row>
    <row r="111" spans="1:255" s="78" customFormat="1" ht="16.5">
      <c r="A111" s="48" t="s">
        <v>141</v>
      </c>
      <c r="B111" s="49" t="s">
        <v>142</v>
      </c>
      <c r="C111" s="50" t="s">
        <v>778</v>
      </c>
      <c r="D111" s="51" t="s">
        <v>144</v>
      </c>
      <c r="E111" s="52">
        <v>9</v>
      </c>
      <c r="F111" s="53"/>
      <c r="G111" s="160">
        <f>IF(E111*F111=0,"",E111*F111)</f>
      </c>
      <c r="H111" s="158" t="s">
        <v>60</v>
      </c>
      <c r="I111" s="154" t="s">
        <v>1346</v>
      </c>
      <c r="J111" s="57" t="s">
        <v>78</v>
      </c>
      <c r="K111" s="58" t="s">
        <v>61</v>
      </c>
      <c r="L111" s="57"/>
      <c r="M111" s="58" t="s">
        <v>61</v>
      </c>
      <c r="N111" s="57"/>
      <c r="O111" s="58"/>
      <c r="P111" s="70" t="s">
        <v>61</v>
      </c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</row>
    <row r="112" spans="1:16" s="60" customFormat="1" ht="16.5">
      <c r="A112" s="50" t="s">
        <v>141</v>
      </c>
      <c r="B112" s="49" t="s">
        <v>779</v>
      </c>
      <c r="C112" s="50"/>
      <c r="D112" s="75" t="s">
        <v>780</v>
      </c>
      <c r="E112" s="52">
        <v>9</v>
      </c>
      <c r="F112" s="53"/>
      <c r="G112" s="160">
        <f>IF(E112*F112=0,"",E112*F112)</f>
      </c>
      <c r="H112" s="159" t="s">
        <v>51</v>
      </c>
      <c r="I112" s="154" t="s">
        <v>1346</v>
      </c>
      <c r="J112" s="57" t="s">
        <v>78</v>
      </c>
      <c r="K112" s="66" t="s">
        <v>61</v>
      </c>
      <c r="L112" s="57"/>
      <c r="M112" s="58" t="s">
        <v>61</v>
      </c>
      <c r="N112" s="57"/>
      <c r="O112" s="58"/>
      <c r="P112" s="70" t="s">
        <v>61</v>
      </c>
    </row>
    <row r="113" spans="1:255" s="60" customFormat="1" ht="16.5">
      <c r="A113" s="48" t="s">
        <v>141</v>
      </c>
      <c r="B113" s="73" t="s">
        <v>781</v>
      </c>
      <c r="C113" s="74" t="s">
        <v>149</v>
      </c>
      <c r="D113" s="75" t="s">
        <v>782</v>
      </c>
      <c r="E113" s="76">
        <v>12</v>
      </c>
      <c r="F113" s="53"/>
      <c r="G113" s="160">
        <f>IF(E113*F113=0,"",E113*F113)</f>
      </c>
      <c r="H113" s="158" t="s">
        <v>51</v>
      </c>
      <c r="I113" s="154" t="s">
        <v>1346</v>
      </c>
      <c r="J113" s="57" t="s">
        <v>78</v>
      </c>
      <c r="K113" s="80"/>
      <c r="L113" s="81"/>
      <c r="M113" s="82"/>
      <c r="N113" s="83"/>
      <c r="O113" s="58"/>
      <c r="P113" s="70" t="s">
        <v>61</v>
      </c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</row>
    <row r="114" spans="1:16" s="60" customFormat="1" ht="18.75" customHeight="1">
      <c r="A114" s="50" t="s">
        <v>147</v>
      </c>
      <c r="B114" s="49" t="s">
        <v>148</v>
      </c>
      <c r="C114" s="50"/>
      <c r="D114" s="51" t="s">
        <v>150</v>
      </c>
      <c r="E114" s="52">
        <v>6</v>
      </c>
      <c r="F114" s="53"/>
      <c r="G114" s="188">
        <f>IF(E114*F114=0,"",E114*F114)</f>
      </c>
      <c r="H114" s="159" t="s">
        <v>51</v>
      </c>
      <c r="I114" s="154" t="s">
        <v>1346</v>
      </c>
      <c r="J114" s="57" t="s">
        <v>85</v>
      </c>
      <c r="K114" s="66" t="s">
        <v>61</v>
      </c>
      <c r="L114" s="57"/>
      <c r="M114" s="58"/>
      <c r="N114" s="57"/>
      <c r="O114" s="58"/>
      <c r="P114" s="59" t="s">
        <v>53</v>
      </c>
    </row>
    <row r="115" spans="1:255" s="68" customFormat="1" ht="16.5">
      <c r="A115" s="48" t="s">
        <v>1121</v>
      </c>
      <c r="B115" s="73" t="s">
        <v>1122</v>
      </c>
      <c r="C115" s="74" t="s">
        <v>1123</v>
      </c>
      <c r="D115" s="75" t="s">
        <v>1124</v>
      </c>
      <c r="E115" s="76">
        <v>9</v>
      </c>
      <c r="F115" s="53"/>
      <c r="G115" s="156">
        <f>IF(E115*F115=0,"",E115*F115)</f>
      </c>
      <c r="H115" s="55" t="s">
        <v>84</v>
      </c>
      <c r="I115" s="154" t="s">
        <v>1346</v>
      </c>
      <c r="J115" s="57" t="s">
        <v>85</v>
      </c>
      <c r="K115" s="66" t="s">
        <v>61</v>
      </c>
      <c r="L115" s="64"/>
      <c r="M115" s="80"/>
      <c r="N115" s="64"/>
      <c r="O115" s="80"/>
      <c r="P115" s="59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</row>
    <row r="116" spans="1:16" s="60" customFormat="1" ht="16.5">
      <c r="A116" s="48" t="s">
        <v>1121</v>
      </c>
      <c r="B116" s="49" t="s">
        <v>1125</v>
      </c>
      <c r="C116" s="50" t="s">
        <v>1126</v>
      </c>
      <c r="D116" s="51" t="s">
        <v>1127</v>
      </c>
      <c r="E116" s="168">
        <v>9</v>
      </c>
      <c r="F116" s="53"/>
      <c r="G116" s="156">
        <f>IF(E116*F116=0,"",E116*F116)</f>
      </c>
      <c r="H116" s="55" t="s">
        <v>84</v>
      </c>
      <c r="I116" s="154" t="s">
        <v>1346</v>
      </c>
      <c r="J116" s="64" t="s">
        <v>85</v>
      </c>
      <c r="K116" s="58" t="s">
        <v>61</v>
      </c>
      <c r="L116" s="57"/>
      <c r="M116" s="58"/>
      <c r="N116" s="57" t="s">
        <v>53</v>
      </c>
      <c r="O116" s="58"/>
      <c r="P116" s="59"/>
    </row>
    <row r="117" spans="1:255" s="60" customFormat="1" ht="16.5">
      <c r="A117" s="48" t="s">
        <v>1128</v>
      </c>
      <c r="B117" s="49" t="s">
        <v>1129</v>
      </c>
      <c r="C117" s="50" t="s">
        <v>1130</v>
      </c>
      <c r="D117" s="51" t="s">
        <v>1131</v>
      </c>
      <c r="E117" s="168">
        <v>9</v>
      </c>
      <c r="F117" s="53"/>
      <c r="G117" s="156">
        <f>IF(E117*F117=0,"",E117*F117)</f>
      </c>
      <c r="H117" s="55" t="s">
        <v>84</v>
      </c>
      <c r="I117" s="154" t="s">
        <v>1346</v>
      </c>
      <c r="J117" s="64" t="s">
        <v>85</v>
      </c>
      <c r="K117" s="58" t="s">
        <v>61</v>
      </c>
      <c r="L117" s="57"/>
      <c r="M117" s="58"/>
      <c r="N117" s="57" t="s">
        <v>53</v>
      </c>
      <c r="O117" s="58"/>
      <c r="P117" s="59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</row>
    <row r="118" spans="1:16" s="60" customFormat="1" ht="16.5">
      <c r="A118" s="48" t="s">
        <v>151</v>
      </c>
      <c r="B118" s="49" t="s">
        <v>152</v>
      </c>
      <c r="C118" s="50" t="s">
        <v>783</v>
      </c>
      <c r="D118" s="51" t="s">
        <v>154</v>
      </c>
      <c r="E118" s="52">
        <v>23</v>
      </c>
      <c r="F118" s="53"/>
      <c r="G118" s="164">
        <f>IF(E118*F118=0,"",E118*F118)</f>
      </c>
      <c r="H118" s="55" t="s">
        <v>71</v>
      </c>
      <c r="I118" s="154" t="s">
        <v>1346</v>
      </c>
      <c r="J118" s="57" t="s">
        <v>78</v>
      </c>
      <c r="K118" s="58" t="s">
        <v>61</v>
      </c>
      <c r="L118" s="57"/>
      <c r="M118" s="58" t="s">
        <v>61</v>
      </c>
      <c r="N118" s="57"/>
      <c r="O118" s="58"/>
      <c r="P118" s="59" t="s">
        <v>53</v>
      </c>
    </row>
    <row r="119" spans="1:16" s="60" customFormat="1" ht="16.5">
      <c r="A119" s="48" t="s">
        <v>568</v>
      </c>
      <c r="B119" s="49" t="s">
        <v>569</v>
      </c>
      <c r="C119" s="50" t="s">
        <v>570</v>
      </c>
      <c r="D119" s="51" t="s">
        <v>571</v>
      </c>
      <c r="E119" s="52">
        <v>5</v>
      </c>
      <c r="F119" s="53"/>
      <c r="G119" s="164">
        <f>IF(E119*F119=0,"",E119*F119)</f>
      </c>
      <c r="H119" s="55" t="s">
        <v>84</v>
      </c>
      <c r="I119" s="154" t="s">
        <v>1346</v>
      </c>
      <c r="J119" s="57" t="s">
        <v>85</v>
      </c>
      <c r="K119" s="58" t="s">
        <v>61</v>
      </c>
      <c r="L119" s="57" t="s">
        <v>61</v>
      </c>
      <c r="M119" s="58"/>
      <c r="N119" s="57"/>
      <c r="O119" s="58" t="s">
        <v>61</v>
      </c>
      <c r="P119" s="70" t="s">
        <v>101</v>
      </c>
    </row>
    <row r="120" spans="1:255" s="60" customFormat="1" ht="16.5">
      <c r="A120" s="48" t="s">
        <v>568</v>
      </c>
      <c r="B120" s="49" t="s">
        <v>572</v>
      </c>
      <c r="C120" s="50" t="s">
        <v>573</v>
      </c>
      <c r="D120" s="51" t="s">
        <v>574</v>
      </c>
      <c r="E120" s="52">
        <v>5</v>
      </c>
      <c r="F120" s="53"/>
      <c r="G120" s="164">
        <f>IF(E120*F120=0,"",E120*F120)</f>
      </c>
      <c r="H120" s="55" t="s">
        <v>51</v>
      </c>
      <c r="I120" s="154" t="s">
        <v>1346</v>
      </c>
      <c r="J120" s="57" t="s">
        <v>85</v>
      </c>
      <c r="K120" s="58" t="s">
        <v>61</v>
      </c>
      <c r="L120" s="57" t="s">
        <v>61</v>
      </c>
      <c r="M120" s="58"/>
      <c r="N120" s="57"/>
      <c r="O120" s="58" t="s">
        <v>61</v>
      </c>
      <c r="P120" s="70" t="s">
        <v>101</v>
      </c>
      <c r="IU120" s="68"/>
    </row>
    <row r="121" spans="1:255" s="78" customFormat="1" ht="16.5">
      <c r="A121" s="48" t="s">
        <v>568</v>
      </c>
      <c r="B121" s="49" t="s">
        <v>572</v>
      </c>
      <c r="C121" s="50" t="s">
        <v>575</v>
      </c>
      <c r="D121" s="51" t="s">
        <v>576</v>
      </c>
      <c r="E121" s="52">
        <v>5</v>
      </c>
      <c r="F121" s="53"/>
      <c r="G121" s="164">
        <f>IF(E121*F121=0,"",E121*F121)</f>
      </c>
      <c r="H121" s="55" t="s">
        <v>51</v>
      </c>
      <c r="I121" s="154" t="s">
        <v>1346</v>
      </c>
      <c r="J121" s="57" t="s">
        <v>85</v>
      </c>
      <c r="K121" s="58" t="s">
        <v>61</v>
      </c>
      <c r="L121" s="57" t="s">
        <v>61</v>
      </c>
      <c r="M121" s="58"/>
      <c r="N121" s="57"/>
      <c r="O121" s="58" t="s">
        <v>61</v>
      </c>
      <c r="P121" s="70" t="s">
        <v>101</v>
      </c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0"/>
      <c r="HU121" s="60"/>
      <c r="HV121" s="60"/>
      <c r="HW121" s="60"/>
      <c r="HX121" s="60"/>
      <c r="HY121" s="60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  <c r="IO121" s="60"/>
      <c r="IP121" s="60"/>
      <c r="IQ121" s="60"/>
      <c r="IR121" s="60"/>
      <c r="IS121" s="60"/>
      <c r="IT121" s="60"/>
      <c r="IU121" s="60"/>
    </row>
    <row r="122" spans="1:16" s="60" customFormat="1" ht="16.5">
      <c r="A122" s="48" t="s">
        <v>568</v>
      </c>
      <c r="B122" s="49" t="s">
        <v>572</v>
      </c>
      <c r="C122" s="50"/>
      <c r="D122" s="51" t="s">
        <v>577</v>
      </c>
      <c r="E122" s="52">
        <v>8</v>
      </c>
      <c r="F122" s="53"/>
      <c r="G122" s="164">
        <f>IF(E122*F122=0,"",E122*F122)</f>
      </c>
      <c r="H122" s="55" t="s">
        <v>84</v>
      </c>
      <c r="I122" s="154" t="s">
        <v>1346</v>
      </c>
      <c r="J122" s="57"/>
      <c r="K122" s="58"/>
      <c r="L122" s="57"/>
      <c r="M122" s="58"/>
      <c r="N122" s="57"/>
      <c r="O122" s="58" t="s">
        <v>61</v>
      </c>
      <c r="P122" s="70" t="s">
        <v>101</v>
      </c>
    </row>
    <row r="123" spans="1:255" s="78" customFormat="1" ht="16.5">
      <c r="A123" s="71" t="s">
        <v>578</v>
      </c>
      <c r="B123" s="72" t="s">
        <v>579</v>
      </c>
      <c r="C123" s="69" t="s">
        <v>580</v>
      </c>
      <c r="D123" s="65" t="s">
        <v>581</v>
      </c>
      <c r="E123" s="52">
        <v>9</v>
      </c>
      <c r="F123" s="53"/>
      <c r="G123" s="164">
        <f>IF(E123*F123=0,"",E123*F123)</f>
      </c>
      <c r="H123" s="55" t="s">
        <v>84</v>
      </c>
      <c r="I123" s="154" t="s">
        <v>1346</v>
      </c>
      <c r="J123" s="57" t="s">
        <v>85</v>
      </c>
      <c r="K123" s="58" t="s">
        <v>61</v>
      </c>
      <c r="L123" s="57" t="s">
        <v>61</v>
      </c>
      <c r="M123" s="58"/>
      <c r="N123" s="57" t="s">
        <v>61</v>
      </c>
      <c r="O123" s="58"/>
      <c r="P123" s="70" t="s">
        <v>101</v>
      </c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  <c r="HP123" s="60"/>
      <c r="HQ123" s="60"/>
      <c r="HR123" s="60"/>
      <c r="HS123" s="60"/>
      <c r="HT123" s="60"/>
      <c r="HU123" s="60"/>
      <c r="HV123" s="60"/>
      <c r="HW123" s="60"/>
      <c r="HX123" s="60"/>
      <c r="HY123" s="60"/>
      <c r="HZ123" s="60"/>
      <c r="IA123" s="60"/>
      <c r="IB123" s="60"/>
      <c r="IC123" s="60"/>
      <c r="ID123" s="60"/>
      <c r="IE123" s="60"/>
      <c r="IF123" s="60"/>
      <c r="IG123" s="60"/>
      <c r="IH123" s="60"/>
      <c r="II123" s="60"/>
      <c r="IJ123" s="60"/>
      <c r="IK123" s="60"/>
      <c r="IL123" s="60"/>
      <c r="IM123" s="60"/>
      <c r="IN123" s="60"/>
      <c r="IO123" s="60"/>
      <c r="IP123" s="60"/>
      <c r="IQ123" s="60"/>
      <c r="IR123" s="60"/>
      <c r="IS123" s="60"/>
      <c r="IT123" s="60"/>
      <c r="IU123" s="60"/>
    </row>
    <row r="124" spans="1:255" s="60" customFormat="1" ht="18.75" customHeight="1">
      <c r="A124" s="48" t="s">
        <v>784</v>
      </c>
      <c r="B124" s="49" t="s">
        <v>785</v>
      </c>
      <c r="C124" s="50"/>
      <c r="D124" s="51" t="s">
        <v>786</v>
      </c>
      <c r="E124" s="52">
        <v>9</v>
      </c>
      <c r="F124" s="53"/>
      <c r="G124" s="156">
        <f>IF(E124*F124=0,"",E124*F124)</f>
      </c>
      <c r="H124" s="101" t="s">
        <v>84</v>
      </c>
      <c r="I124" s="154" t="s">
        <v>1346</v>
      </c>
      <c r="J124" s="57" t="s">
        <v>52</v>
      </c>
      <c r="K124" s="58"/>
      <c r="L124" s="57" t="s">
        <v>61</v>
      </c>
      <c r="M124" s="58"/>
      <c r="N124" s="57"/>
      <c r="O124" s="58"/>
      <c r="P124" s="70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  <c r="IR124" s="78"/>
      <c r="IS124" s="78"/>
      <c r="IT124" s="78"/>
      <c r="IU124" s="78"/>
    </row>
    <row r="125" spans="1:16" s="60" customFormat="1" ht="16.5">
      <c r="A125" s="48" t="s">
        <v>156</v>
      </c>
      <c r="B125" s="49" t="s">
        <v>582</v>
      </c>
      <c r="C125" s="50" t="s">
        <v>583</v>
      </c>
      <c r="D125" s="51" t="s">
        <v>584</v>
      </c>
      <c r="E125" s="52">
        <v>9</v>
      </c>
      <c r="F125" s="53"/>
      <c r="G125" s="164">
        <f>IF(E125*F125=0,"",E125*F125)</f>
      </c>
      <c r="H125" s="55" t="s">
        <v>84</v>
      </c>
      <c r="I125" s="154" t="s">
        <v>1346</v>
      </c>
      <c r="J125" s="57" t="s">
        <v>85</v>
      </c>
      <c r="K125" s="58" t="s">
        <v>61</v>
      </c>
      <c r="L125" s="57" t="s">
        <v>61</v>
      </c>
      <c r="M125" s="58"/>
      <c r="N125" s="57"/>
      <c r="O125" s="58"/>
      <c r="P125" s="59" t="s">
        <v>53</v>
      </c>
    </row>
    <row r="126" spans="1:255" s="60" customFormat="1" ht="16.5">
      <c r="A126" s="48" t="s">
        <v>156</v>
      </c>
      <c r="B126" s="49" t="s">
        <v>582</v>
      </c>
      <c r="C126" s="50" t="s">
        <v>583</v>
      </c>
      <c r="D126" s="51" t="s">
        <v>1132</v>
      </c>
      <c r="E126" s="168">
        <v>11</v>
      </c>
      <c r="F126" s="53"/>
      <c r="G126" s="156">
        <f>IF(E126*F126=0,"",E126*F126)</f>
      </c>
      <c r="H126" s="55" t="s">
        <v>84</v>
      </c>
      <c r="I126" s="154" t="s">
        <v>1346</v>
      </c>
      <c r="J126" s="64" t="s">
        <v>85</v>
      </c>
      <c r="K126" s="58" t="s">
        <v>61</v>
      </c>
      <c r="L126" s="57"/>
      <c r="M126" s="58"/>
      <c r="N126" s="57" t="s">
        <v>53</v>
      </c>
      <c r="O126" s="58"/>
      <c r="P126" s="59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</row>
    <row r="127" spans="1:16" s="60" customFormat="1" ht="16.5">
      <c r="A127" s="48" t="s">
        <v>156</v>
      </c>
      <c r="B127" s="49" t="s">
        <v>159</v>
      </c>
      <c r="C127" s="50" t="s">
        <v>585</v>
      </c>
      <c r="D127" s="75" t="s">
        <v>586</v>
      </c>
      <c r="E127" s="52">
        <v>6</v>
      </c>
      <c r="F127" s="53"/>
      <c r="G127" s="164">
        <f>IF(E127*F127=0,"",E127*F127)</f>
      </c>
      <c r="H127" s="55" t="s">
        <v>51</v>
      </c>
      <c r="I127" s="154" t="s">
        <v>1346</v>
      </c>
      <c r="J127" s="57" t="s">
        <v>85</v>
      </c>
      <c r="K127" s="58" t="s">
        <v>61</v>
      </c>
      <c r="L127" s="57" t="s">
        <v>61</v>
      </c>
      <c r="M127" s="58"/>
      <c r="N127" s="57"/>
      <c r="O127" s="58"/>
      <c r="P127" s="59" t="s">
        <v>53</v>
      </c>
    </row>
    <row r="128" spans="1:16" s="60" customFormat="1" ht="16.5">
      <c r="A128" s="50" t="s">
        <v>167</v>
      </c>
      <c r="B128" s="49" t="s">
        <v>168</v>
      </c>
      <c r="C128" s="50" t="s">
        <v>587</v>
      </c>
      <c r="D128" s="51" t="s">
        <v>588</v>
      </c>
      <c r="E128" s="52">
        <v>31</v>
      </c>
      <c r="F128" s="53"/>
      <c r="G128" s="160">
        <f>IF(E128*F128=0,"",E128*F128)</f>
      </c>
      <c r="H128" s="159">
        <v>1.8</v>
      </c>
      <c r="I128" s="154" t="s">
        <v>1346</v>
      </c>
      <c r="J128" s="57"/>
      <c r="K128" s="58" t="s">
        <v>61</v>
      </c>
      <c r="L128" s="57"/>
      <c r="M128" s="58" t="s">
        <v>61</v>
      </c>
      <c r="N128" s="57"/>
      <c r="O128" s="58"/>
      <c r="P128" s="59" t="s">
        <v>53</v>
      </c>
    </row>
    <row r="129" spans="1:16" s="60" customFormat="1" ht="16.5">
      <c r="A129" s="50" t="s">
        <v>167</v>
      </c>
      <c r="B129" s="49" t="s">
        <v>168</v>
      </c>
      <c r="C129" s="50" t="s">
        <v>171</v>
      </c>
      <c r="D129" s="51" t="s">
        <v>172</v>
      </c>
      <c r="E129" s="52">
        <v>31</v>
      </c>
      <c r="F129" s="53"/>
      <c r="G129" s="188">
        <f>IF(E129*F129=0,"",E129*F129)</f>
      </c>
      <c r="H129" s="159">
        <v>1.8</v>
      </c>
      <c r="I129" s="154" t="s">
        <v>1346</v>
      </c>
      <c r="J129" s="57"/>
      <c r="K129" s="58" t="s">
        <v>61</v>
      </c>
      <c r="L129" s="57"/>
      <c r="M129" s="58" t="s">
        <v>61</v>
      </c>
      <c r="N129" s="57"/>
      <c r="O129" s="58"/>
      <c r="P129" s="59" t="s">
        <v>53</v>
      </c>
    </row>
    <row r="130" spans="1:16" s="60" customFormat="1" ht="16.5">
      <c r="A130" s="50" t="s">
        <v>167</v>
      </c>
      <c r="B130" s="49" t="s">
        <v>168</v>
      </c>
      <c r="C130" s="50" t="s">
        <v>589</v>
      </c>
      <c r="D130" s="51" t="s">
        <v>590</v>
      </c>
      <c r="E130" s="52">
        <v>31</v>
      </c>
      <c r="F130" s="53"/>
      <c r="G130" s="160">
        <f>IF(E130*F130=0,"",E130*F130)</f>
      </c>
      <c r="H130" s="159">
        <v>1.8</v>
      </c>
      <c r="I130" s="154" t="s">
        <v>1346</v>
      </c>
      <c r="J130" s="57"/>
      <c r="K130" s="58" t="s">
        <v>61</v>
      </c>
      <c r="L130" s="57"/>
      <c r="M130" s="58" t="s">
        <v>61</v>
      </c>
      <c r="N130" s="57"/>
      <c r="O130" s="58"/>
      <c r="P130" s="59" t="s">
        <v>53</v>
      </c>
    </row>
    <row r="131" spans="1:16" s="60" customFormat="1" ht="16.5">
      <c r="A131" s="69" t="s">
        <v>787</v>
      </c>
      <c r="B131" s="72"/>
      <c r="C131" s="69" t="s">
        <v>788</v>
      </c>
      <c r="D131" s="65" t="s">
        <v>789</v>
      </c>
      <c r="E131" s="52">
        <v>8</v>
      </c>
      <c r="F131" s="53"/>
      <c r="G131" s="157">
        <f>IF(E131*F131=0,"",E131*F131)</f>
      </c>
      <c r="H131" s="161" t="s">
        <v>84</v>
      </c>
      <c r="I131" s="154" t="s">
        <v>1346</v>
      </c>
      <c r="J131" s="57" t="s">
        <v>239</v>
      </c>
      <c r="K131" s="66" t="s">
        <v>61</v>
      </c>
      <c r="L131" s="67" t="s">
        <v>61</v>
      </c>
      <c r="M131" s="66"/>
      <c r="N131" s="67"/>
      <c r="O131" s="66"/>
      <c r="P131" s="166"/>
    </row>
    <row r="132" spans="1:255" s="78" customFormat="1" ht="16.5">
      <c r="A132" s="48" t="s">
        <v>790</v>
      </c>
      <c r="B132" s="49" t="s">
        <v>179</v>
      </c>
      <c r="C132" s="50" t="s">
        <v>791</v>
      </c>
      <c r="D132" s="51" t="s">
        <v>180</v>
      </c>
      <c r="E132" s="52">
        <v>9</v>
      </c>
      <c r="F132" s="53"/>
      <c r="G132" s="157">
        <f>IF(E132*F132=0,"",E132*F132)</f>
      </c>
      <c r="H132" s="161" t="s">
        <v>84</v>
      </c>
      <c r="I132" s="154" t="s">
        <v>1346</v>
      </c>
      <c r="J132" s="57" t="s">
        <v>78</v>
      </c>
      <c r="K132" s="58" t="s">
        <v>61</v>
      </c>
      <c r="L132" s="57" t="s">
        <v>61</v>
      </c>
      <c r="M132" s="58" t="s">
        <v>61</v>
      </c>
      <c r="N132" s="57"/>
      <c r="O132" s="58" t="s">
        <v>61</v>
      </c>
      <c r="P132" s="70" t="s">
        <v>61</v>
      </c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60"/>
      <c r="GU132" s="60"/>
      <c r="GV132" s="60"/>
      <c r="GW132" s="60"/>
      <c r="GX132" s="60"/>
      <c r="GY132" s="60"/>
      <c r="GZ132" s="60"/>
      <c r="HA132" s="60"/>
      <c r="HB132" s="60"/>
      <c r="HC132" s="60"/>
      <c r="HD132" s="60"/>
      <c r="HE132" s="60"/>
      <c r="HF132" s="60"/>
      <c r="HG132" s="60"/>
      <c r="HH132" s="60"/>
      <c r="HI132" s="60"/>
      <c r="HJ132" s="60"/>
      <c r="HK132" s="60"/>
      <c r="HL132" s="60"/>
      <c r="HM132" s="60"/>
      <c r="HN132" s="60"/>
      <c r="HO132" s="60"/>
      <c r="HP132" s="60"/>
      <c r="HQ132" s="60"/>
      <c r="HR132" s="60"/>
      <c r="HS132" s="60"/>
      <c r="HT132" s="60"/>
      <c r="HU132" s="60"/>
      <c r="HV132" s="60"/>
      <c r="HW132" s="60"/>
      <c r="HX132" s="60"/>
      <c r="HY132" s="60"/>
      <c r="HZ132" s="60"/>
      <c r="IA132" s="60"/>
      <c r="IB132" s="60"/>
      <c r="IC132" s="60"/>
      <c r="ID132" s="60"/>
      <c r="IE132" s="60"/>
      <c r="IF132" s="60"/>
      <c r="IG132" s="60"/>
      <c r="IH132" s="60"/>
      <c r="II132" s="60"/>
      <c r="IJ132" s="60"/>
      <c r="IK132" s="60"/>
      <c r="IL132" s="60"/>
      <c r="IM132" s="60"/>
      <c r="IN132" s="60"/>
      <c r="IO132" s="60"/>
      <c r="IP132" s="60"/>
      <c r="IQ132" s="60"/>
      <c r="IR132" s="60"/>
      <c r="IS132" s="60"/>
      <c r="IT132" s="60"/>
      <c r="IU132" s="60"/>
    </row>
    <row r="133" spans="1:16" s="60" customFormat="1" ht="16.5">
      <c r="A133" s="48" t="s">
        <v>790</v>
      </c>
      <c r="B133" s="73" t="s">
        <v>179</v>
      </c>
      <c r="C133" s="74" t="s">
        <v>1133</v>
      </c>
      <c r="D133" s="75" t="s">
        <v>1134</v>
      </c>
      <c r="E133" s="76">
        <v>8</v>
      </c>
      <c r="F133" s="53"/>
      <c r="G133" s="157">
        <f>IF(E133*F133=0,"",E133*F133)</f>
      </c>
      <c r="H133" s="159" t="s">
        <v>84</v>
      </c>
      <c r="I133" s="154" t="s">
        <v>1346</v>
      </c>
      <c r="J133" s="57" t="s">
        <v>78</v>
      </c>
      <c r="K133" s="58" t="s">
        <v>61</v>
      </c>
      <c r="L133" s="57" t="s">
        <v>61</v>
      </c>
      <c r="M133" s="80"/>
      <c r="N133" s="64"/>
      <c r="O133" s="80" t="s">
        <v>61</v>
      </c>
      <c r="P133" s="59"/>
    </row>
    <row r="134" spans="1:16" s="60" customFormat="1" ht="16.5">
      <c r="A134" s="48" t="s">
        <v>790</v>
      </c>
      <c r="B134" s="49" t="s">
        <v>1135</v>
      </c>
      <c r="C134" s="50" t="s">
        <v>1136</v>
      </c>
      <c r="D134" s="51" t="s">
        <v>1137</v>
      </c>
      <c r="E134" s="52">
        <v>9</v>
      </c>
      <c r="F134" s="53"/>
      <c r="G134" s="157">
        <f>IF(E134*F134=0,"",E134*F134)</f>
      </c>
      <c r="H134" s="159" t="s">
        <v>51</v>
      </c>
      <c r="I134" s="154" t="s">
        <v>1346</v>
      </c>
      <c r="J134" s="57" t="s">
        <v>78</v>
      </c>
      <c r="K134" s="58" t="s">
        <v>61</v>
      </c>
      <c r="L134" s="57" t="s">
        <v>61</v>
      </c>
      <c r="M134" s="58" t="s">
        <v>61</v>
      </c>
      <c r="N134" s="57"/>
      <c r="O134" s="58" t="s">
        <v>61</v>
      </c>
      <c r="P134" s="70"/>
    </row>
    <row r="135" spans="1:255" s="60" customFormat="1" ht="16.5">
      <c r="A135" s="48" t="s">
        <v>790</v>
      </c>
      <c r="B135" s="49" t="s">
        <v>174</v>
      </c>
      <c r="C135" s="50"/>
      <c r="D135" s="51" t="s">
        <v>1138</v>
      </c>
      <c r="E135" s="63">
        <v>7</v>
      </c>
      <c r="F135" s="53"/>
      <c r="G135" s="157">
        <f>IF(E135*F135=0,"",E135*F135)</f>
      </c>
      <c r="H135" s="159" t="s">
        <v>633</v>
      </c>
      <c r="I135" s="154" t="s">
        <v>1346</v>
      </c>
      <c r="J135" s="57" t="s">
        <v>78</v>
      </c>
      <c r="K135" s="58" t="s">
        <v>61</v>
      </c>
      <c r="L135" s="57"/>
      <c r="M135" s="58" t="s">
        <v>61</v>
      </c>
      <c r="N135" s="57" t="s">
        <v>53</v>
      </c>
      <c r="O135" s="58" t="s">
        <v>61</v>
      </c>
      <c r="P135" s="59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  <c r="HU135" s="78"/>
      <c r="HV135" s="78"/>
      <c r="HW135" s="78"/>
      <c r="HX135" s="78"/>
      <c r="HY135" s="78"/>
      <c r="HZ135" s="78"/>
      <c r="IA135" s="78"/>
      <c r="IB135" s="78"/>
      <c r="IC135" s="78"/>
      <c r="ID135" s="78"/>
      <c r="IE135" s="78"/>
      <c r="IF135" s="78"/>
      <c r="IG135" s="78"/>
      <c r="IH135" s="78"/>
      <c r="II135" s="78"/>
      <c r="IJ135" s="78"/>
      <c r="IK135" s="78"/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</row>
    <row r="136" spans="1:16" s="60" customFormat="1" ht="16.5">
      <c r="A136" s="48" t="s">
        <v>790</v>
      </c>
      <c r="B136" s="73" t="s">
        <v>1139</v>
      </c>
      <c r="C136" s="74" t="s">
        <v>1140</v>
      </c>
      <c r="D136" s="75" t="s">
        <v>1134</v>
      </c>
      <c r="E136" s="76">
        <v>9</v>
      </c>
      <c r="F136" s="53"/>
      <c r="G136" s="157">
        <f>IF(E136*F136=0,"",E136*F136)</f>
      </c>
      <c r="H136" s="159" t="s">
        <v>84</v>
      </c>
      <c r="I136" s="154" t="s">
        <v>1346</v>
      </c>
      <c r="J136" s="57" t="s">
        <v>78</v>
      </c>
      <c r="K136" s="58" t="s">
        <v>61</v>
      </c>
      <c r="L136" s="57" t="s">
        <v>61</v>
      </c>
      <c r="M136" s="80"/>
      <c r="N136" s="64"/>
      <c r="O136" s="80" t="s">
        <v>61</v>
      </c>
      <c r="P136" s="59"/>
    </row>
    <row r="137" spans="1:16" s="78" customFormat="1" ht="16.5">
      <c r="A137" s="50" t="s">
        <v>792</v>
      </c>
      <c r="B137" s="49" t="s">
        <v>793</v>
      </c>
      <c r="C137" s="50" t="s">
        <v>794</v>
      </c>
      <c r="D137" s="51" t="s">
        <v>795</v>
      </c>
      <c r="E137" s="52">
        <v>9</v>
      </c>
      <c r="F137" s="53"/>
      <c r="G137" s="157">
        <f>IF(E137*F137=0,"",E137*F137)</f>
      </c>
      <c r="H137" s="159" t="s">
        <v>381</v>
      </c>
      <c r="I137" s="154" t="s">
        <v>1346</v>
      </c>
      <c r="J137" s="57" t="s">
        <v>253</v>
      </c>
      <c r="K137" s="58" t="s">
        <v>61</v>
      </c>
      <c r="L137" s="57"/>
      <c r="M137" s="58" t="s">
        <v>61</v>
      </c>
      <c r="N137" s="57"/>
      <c r="O137" s="58"/>
      <c r="P137" s="70"/>
    </row>
    <row r="138" spans="1:16" s="60" customFormat="1" ht="18.75" customHeight="1">
      <c r="A138" s="50" t="s">
        <v>1141</v>
      </c>
      <c r="B138" s="49" t="s">
        <v>1142</v>
      </c>
      <c r="C138" s="50"/>
      <c r="D138" s="51" t="s">
        <v>1143</v>
      </c>
      <c r="E138" s="52">
        <v>9</v>
      </c>
      <c r="F138" s="53"/>
      <c r="G138" s="157">
        <f>IF(E138*F138=0,"",E138*F138)</f>
      </c>
      <c r="H138" s="161" t="s">
        <v>84</v>
      </c>
      <c r="I138" s="154" t="s">
        <v>1346</v>
      </c>
      <c r="J138" s="57" t="s">
        <v>57</v>
      </c>
      <c r="K138" s="58" t="s">
        <v>61</v>
      </c>
      <c r="L138" s="57" t="s">
        <v>61</v>
      </c>
      <c r="M138" s="58"/>
      <c r="N138" s="57"/>
      <c r="O138" s="58"/>
      <c r="P138" s="70"/>
    </row>
    <row r="139" spans="1:16" s="60" customFormat="1" ht="16.5">
      <c r="A139" s="50" t="s">
        <v>183</v>
      </c>
      <c r="B139" s="49" t="s">
        <v>184</v>
      </c>
      <c r="C139" s="50" t="s">
        <v>1144</v>
      </c>
      <c r="D139" s="51" t="s">
        <v>1145</v>
      </c>
      <c r="E139" s="168">
        <v>5</v>
      </c>
      <c r="F139" s="53"/>
      <c r="G139" s="157">
        <f>IF(E139*F139=0,"",E139*F139)</f>
      </c>
      <c r="H139" s="159" t="s">
        <v>84</v>
      </c>
      <c r="I139" s="154" t="s">
        <v>1346</v>
      </c>
      <c r="J139" s="64" t="s">
        <v>85</v>
      </c>
      <c r="K139" s="58" t="s">
        <v>61</v>
      </c>
      <c r="L139" s="57"/>
      <c r="M139" s="58"/>
      <c r="N139" s="57" t="s">
        <v>53</v>
      </c>
      <c r="O139" s="58"/>
      <c r="P139" s="59"/>
    </row>
    <row r="140" spans="1:16" s="60" customFormat="1" ht="16.5">
      <c r="A140" s="48" t="s">
        <v>183</v>
      </c>
      <c r="B140" s="49" t="s">
        <v>796</v>
      </c>
      <c r="C140" s="50" t="s">
        <v>1146</v>
      </c>
      <c r="D140" s="51" t="s">
        <v>1147</v>
      </c>
      <c r="E140" s="168">
        <v>6</v>
      </c>
      <c r="F140" s="53"/>
      <c r="G140" s="157">
        <f>IF(E140*F140=0,"",E140*F140)</f>
      </c>
      <c r="H140" s="158" t="s">
        <v>84</v>
      </c>
      <c r="I140" s="154" t="s">
        <v>1346</v>
      </c>
      <c r="J140" s="64" t="s">
        <v>85</v>
      </c>
      <c r="K140" s="58" t="s">
        <v>61</v>
      </c>
      <c r="L140" s="57"/>
      <c r="M140" s="58"/>
      <c r="N140" s="57" t="s">
        <v>53</v>
      </c>
      <c r="O140" s="58"/>
      <c r="P140" s="59"/>
    </row>
    <row r="141" spans="1:255" s="78" customFormat="1" ht="16.5">
      <c r="A141" s="48" t="s">
        <v>183</v>
      </c>
      <c r="B141" s="49" t="s">
        <v>796</v>
      </c>
      <c r="C141" s="50" t="s">
        <v>797</v>
      </c>
      <c r="D141" s="51" t="s">
        <v>185</v>
      </c>
      <c r="E141" s="52">
        <v>9</v>
      </c>
      <c r="F141" s="53"/>
      <c r="G141" s="160">
        <f>IF(E141*F141=0,"",E141*F141)</f>
      </c>
      <c r="H141" s="158" t="s">
        <v>84</v>
      </c>
      <c r="I141" s="154" t="s">
        <v>1346</v>
      </c>
      <c r="J141" s="57" t="s">
        <v>85</v>
      </c>
      <c r="K141" s="58" t="s">
        <v>61</v>
      </c>
      <c r="L141" s="57"/>
      <c r="M141" s="58"/>
      <c r="N141" s="57" t="s">
        <v>61</v>
      </c>
      <c r="O141" s="58"/>
      <c r="P141" s="59" t="s">
        <v>53</v>
      </c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  <c r="HD141" s="60"/>
      <c r="HE141" s="60"/>
      <c r="HF141" s="60"/>
      <c r="HG141" s="60"/>
      <c r="HH141" s="60"/>
      <c r="HI141" s="60"/>
      <c r="HJ141" s="60"/>
      <c r="HK141" s="60"/>
      <c r="HL141" s="60"/>
      <c r="HM141" s="60"/>
      <c r="HN141" s="60"/>
      <c r="HO141" s="60"/>
      <c r="HP141" s="60"/>
      <c r="HQ141" s="60"/>
      <c r="HR141" s="60"/>
      <c r="HS141" s="60"/>
      <c r="HT141" s="60"/>
      <c r="HU141" s="60"/>
      <c r="HV141" s="60"/>
      <c r="HW141" s="60"/>
      <c r="HX141" s="60"/>
      <c r="HY141" s="60"/>
      <c r="HZ141" s="60"/>
      <c r="IA141" s="60"/>
      <c r="IB141" s="60"/>
      <c r="IC141" s="60"/>
      <c r="ID141" s="60"/>
      <c r="IE141" s="60"/>
      <c r="IF141" s="60"/>
      <c r="IG141" s="60"/>
      <c r="IH141" s="60"/>
      <c r="II141" s="60"/>
      <c r="IJ141" s="60"/>
      <c r="IK141" s="60"/>
      <c r="IL141" s="60"/>
      <c r="IM141" s="60"/>
      <c r="IN141" s="60"/>
      <c r="IO141" s="60"/>
      <c r="IP141" s="60"/>
      <c r="IQ141" s="60"/>
      <c r="IR141" s="60"/>
      <c r="IS141" s="60"/>
      <c r="IT141" s="60"/>
      <c r="IU141" s="60"/>
    </row>
    <row r="142" spans="1:16" s="60" customFormat="1" ht="16.5">
      <c r="A142" s="48" t="s">
        <v>183</v>
      </c>
      <c r="B142" s="73" t="s">
        <v>1148</v>
      </c>
      <c r="C142" s="74" t="s">
        <v>1149</v>
      </c>
      <c r="D142" s="75" t="s">
        <v>1150</v>
      </c>
      <c r="E142" s="76">
        <v>8</v>
      </c>
      <c r="F142" s="53"/>
      <c r="G142" s="157">
        <f>IF(E142*F142=0,"",E142*F142)</f>
      </c>
      <c r="H142" s="158" t="s">
        <v>84</v>
      </c>
      <c r="I142" s="154" t="s">
        <v>1346</v>
      </c>
      <c r="J142" s="57" t="s">
        <v>85</v>
      </c>
      <c r="K142" s="58" t="s">
        <v>61</v>
      </c>
      <c r="L142" s="64"/>
      <c r="M142" s="80"/>
      <c r="N142" s="64"/>
      <c r="O142" s="80"/>
      <c r="P142" s="59"/>
    </row>
    <row r="143" spans="1:16" s="60" customFormat="1" ht="16.5">
      <c r="A143" s="48" t="s">
        <v>798</v>
      </c>
      <c r="B143" s="49" t="s">
        <v>799</v>
      </c>
      <c r="C143" s="50" t="s">
        <v>1151</v>
      </c>
      <c r="D143" s="65" t="s">
        <v>801</v>
      </c>
      <c r="E143" s="52">
        <v>13</v>
      </c>
      <c r="F143" s="53"/>
      <c r="G143" s="157">
        <f>IF(E143*F143=0,"",E143*F143)</f>
      </c>
      <c r="H143" s="158" t="s">
        <v>84</v>
      </c>
      <c r="I143" s="154" t="s">
        <v>1346</v>
      </c>
      <c r="J143" s="57" t="s">
        <v>78</v>
      </c>
      <c r="K143" s="58" t="s">
        <v>61</v>
      </c>
      <c r="L143" s="57"/>
      <c r="M143" s="58" t="s">
        <v>61</v>
      </c>
      <c r="N143" s="57"/>
      <c r="O143" s="58"/>
      <c r="P143" s="70" t="s">
        <v>61</v>
      </c>
    </row>
    <row r="144" spans="1:255" s="78" customFormat="1" ht="16.5">
      <c r="A144" s="48" t="s">
        <v>798</v>
      </c>
      <c r="B144" s="49" t="s">
        <v>799</v>
      </c>
      <c r="C144" s="50" t="s">
        <v>800</v>
      </c>
      <c r="D144" s="65" t="s">
        <v>801</v>
      </c>
      <c r="E144" s="52">
        <v>13</v>
      </c>
      <c r="F144" s="53"/>
      <c r="G144" s="157">
        <f>IF(E144*F144=0,"",E144*F144)</f>
      </c>
      <c r="H144" s="158" t="s">
        <v>84</v>
      </c>
      <c r="I144" s="154" t="s">
        <v>1346</v>
      </c>
      <c r="J144" s="57" t="s">
        <v>78</v>
      </c>
      <c r="K144" s="58" t="s">
        <v>61</v>
      </c>
      <c r="L144" s="57"/>
      <c r="M144" s="58" t="s">
        <v>61</v>
      </c>
      <c r="N144" s="57"/>
      <c r="O144" s="58"/>
      <c r="P144" s="70" t="s">
        <v>61</v>
      </c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  <c r="GP144" s="60"/>
      <c r="GQ144" s="60"/>
      <c r="GR144" s="60"/>
      <c r="GS144" s="60"/>
      <c r="GT144" s="60"/>
      <c r="GU144" s="60"/>
      <c r="GV144" s="60"/>
      <c r="GW144" s="60"/>
      <c r="GX144" s="60"/>
      <c r="GY144" s="60"/>
      <c r="GZ144" s="60"/>
      <c r="HA144" s="60"/>
      <c r="HB144" s="60"/>
      <c r="HC144" s="60"/>
      <c r="HD144" s="60"/>
      <c r="HE144" s="60"/>
      <c r="HF144" s="60"/>
      <c r="HG144" s="60"/>
      <c r="HH144" s="60"/>
      <c r="HI144" s="60"/>
      <c r="HJ144" s="60"/>
      <c r="HK144" s="60"/>
      <c r="HL144" s="60"/>
      <c r="HM144" s="60"/>
      <c r="HN144" s="60"/>
      <c r="HO144" s="60"/>
      <c r="HP144" s="60"/>
      <c r="HQ144" s="60"/>
      <c r="HR144" s="60"/>
      <c r="HS144" s="60"/>
      <c r="HT144" s="60"/>
      <c r="HU144" s="60"/>
      <c r="HV144" s="60"/>
      <c r="HW144" s="60"/>
      <c r="HX144" s="60"/>
      <c r="HY144" s="60"/>
      <c r="HZ144" s="60"/>
      <c r="IA144" s="60"/>
      <c r="IB144" s="60"/>
      <c r="IC144" s="60"/>
      <c r="ID144" s="60"/>
      <c r="IE144" s="60"/>
      <c r="IF144" s="60"/>
      <c r="IG144" s="60"/>
      <c r="IH144" s="60"/>
      <c r="II144" s="60"/>
      <c r="IJ144" s="60"/>
      <c r="IK144" s="60"/>
      <c r="IL144" s="60"/>
      <c r="IM144" s="60"/>
      <c r="IN144" s="60"/>
      <c r="IO144" s="60"/>
      <c r="IP144" s="60"/>
      <c r="IQ144" s="60"/>
      <c r="IR144" s="60"/>
      <c r="IS144" s="60"/>
      <c r="IT144" s="60"/>
      <c r="IU144" s="60"/>
    </row>
    <row r="145" spans="1:16" s="60" customFormat="1" ht="16.5">
      <c r="A145" s="48" t="s">
        <v>798</v>
      </c>
      <c r="B145" s="49" t="s">
        <v>799</v>
      </c>
      <c r="C145" s="50" t="s">
        <v>802</v>
      </c>
      <c r="D145" s="65" t="s">
        <v>801</v>
      </c>
      <c r="E145" s="52">
        <v>13</v>
      </c>
      <c r="F145" s="53"/>
      <c r="G145" s="157">
        <f>IF(E145*F145=0,"",E145*F145)</f>
      </c>
      <c r="H145" s="158" t="s">
        <v>84</v>
      </c>
      <c r="I145" s="154" t="s">
        <v>1346</v>
      </c>
      <c r="J145" s="57" t="s">
        <v>78</v>
      </c>
      <c r="K145" s="58" t="s">
        <v>61</v>
      </c>
      <c r="L145" s="57"/>
      <c r="M145" s="58" t="s">
        <v>61</v>
      </c>
      <c r="N145" s="57"/>
      <c r="O145" s="58"/>
      <c r="P145" s="70" t="s">
        <v>61</v>
      </c>
    </row>
    <row r="146" spans="1:255" s="68" customFormat="1" ht="18.75" customHeight="1">
      <c r="A146" s="71" t="s">
        <v>798</v>
      </c>
      <c r="B146" s="49" t="s">
        <v>799</v>
      </c>
      <c r="C146" s="69"/>
      <c r="D146" s="65" t="s">
        <v>801</v>
      </c>
      <c r="E146" s="91">
        <v>15</v>
      </c>
      <c r="F146" s="53"/>
      <c r="G146" s="157">
        <f>IF(E146*F146=0,"",E146*F146)</f>
      </c>
      <c r="H146" s="158" t="s">
        <v>84</v>
      </c>
      <c r="I146" s="154" t="s">
        <v>1346</v>
      </c>
      <c r="J146" s="57" t="s">
        <v>78</v>
      </c>
      <c r="K146" s="58" t="s">
        <v>61</v>
      </c>
      <c r="L146" s="57"/>
      <c r="M146" s="58" t="s">
        <v>61</v>
      </c>
      <c r="N146" s="57" t="s">
        <v>61</v>
      </c>
      <c r="O146" s="58"/>
      <c r="P146" s="70" t="s">
        <v>101</v>
      </c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  <c r="FL146" s="60"/>
      <c r="FM146" s="60"/>
      <c r="FN146" s="60"/>
      <c r="FO146" s="60"/>
      <c r="FP146" s="60"/>
      <c r="FQ146" s="60"/>
      <c r="FR146" s="60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D146" s="60"/>
      <c r="GE146" s="60"/>
      <c r="GF146" s="60"/>
      <c r="GG146" s="60"/>
      <c r="GH146" s="60"/>
      <c r="GI146" s="60"/>
      <c r="GJ146" s="60"/>
      <c r="GK146" s="60"/>
      <c r="GL146" s="60"/>
      <c r="GM146" s="60"/>
      <c r="GN146" s="60"/>
      <c r="GO146" s="60"/>
      <c r="GP146" s="60"/>
      <c r="GQ146" s="60"/>
      <c r="GR146" s="60"/>
      <c r="GS146" s="60"/>
      <c r="GT146" s="60"/>
      <c r="GU146" s="60"/>
      <c r="GV146" s="60"/>
      <c r="GW146" s="60"/>
      <c r="GX146" s="60"/>
      <c r="GY146" s="60"/>
      <c r="GZ146" s="60"/>
      <c r="HA146" s="60"/>
      <c r="HB146" s="60"/>
      <c r="HC146" s="60"/>
      <c r="HD146" s="60"/>
      <c r="HE146" s="60"/>
      <c r="HF146" s="60"/>
      <c r="HG146" s="60"/>
      <c r="HH146" s="60"/>
      <c r="HI146" s="60"/>
      <c r="HJ146" s="60"/>
      <c r="HK146" s="60"/>
      <c r="HL146" s="60"/>
      <c r="HM146" s="60"/>
      <c r="HN146" s="60"/>
      <c r="HO146" s="60"/>
      <c r="HP146" s="60"/>
      <c r="HQ146" s="60"/>
      <c r="HR146" s="60"/>
      <c r="HS146" s="60"/>
      <c r="HT146" s="60"/>
      <c r="HU146" s="60"/>
      <c r="HV146" s="60"/>
      <c r="HW146" s="60"/>
      <c r="HX146" s="60"/>
      <c r="HY146" s="60"/>
      <c r="HZ146" s="60"/>
      <c r="IA146" s="60"/>
      <c r="IB146" s="60"/>
      <c r="IC146" s="60"/>
      <c r="ID146" s="60"/>
      <c r="IE146" s="60"/>
      <c r="IF146" s="60"/>
      <c r="IG146" s="60"/>
      <c r="IH146" s="60"/>
      <c r="II146" s="60"/>
      <c r="IJ146" s="60"/>
      <c r="IK146" s="60"/>
      <c r="IL146" s="60"/>
      <c r="IM146" s="60"/>
      <c r="IN146" s="60"/>
      <c r="IO146" s="60"/>
      <c r="IP146" s="60"/>
      <c r="IQ146" s="60"/>
      <c r="IR146" s="60"/>
      <c r="IS146" s="60"/>
      <c r="IT146" s="60"/>
      <c r="IU146" s="60"/>
    </row>
    <row r="147" spans="1:16" s="60" customFormat="1" ht="16.5">
      <c r="A147" s="48" t="s">
        <v>190</v>
      </c>
      <c r="B147" s="49" t="s">
        <v>191</v>
      </c>
      <c r="C147" s="50" t="s">
        <v>1152</v>
      </c>
      <c r="D147" s="51" t="s">
        <v>193</v>
      </c>
      <c r="E147" s="52">
        <v>9</v>
      </c>
      <c r="F147" s="53"/>
      <c r="G147" s="157">
        <f>IF(E147*F147=0,"",E147*F147)</f>
      </c>
      <c r="H147" s="158" t="s">
        <v>84</v>
      </c>
      <c r="I147" s="154" t="s">
        <v>1346</v>
      </c>
      <c r="J147" s="57" t="s">
        <v>78</v>
      </c>
      <c r="K147" s="58" t="s">
        <v>61</v>
      </c>
      <c r="L147" s="57"/>
      <c r="M147" s="58" t="s">
        <v>61</v>
      </c>
      <c r="N147" s="57"/>
      <c r="O147" s="58"/>
      <c r="P147" s="70"/>
    </row>
    <row r="148" spans="1:254" s="60" customFormat="1" ht="16.5">
      <c r="A148" s="48" t="s">
        <v>190</v>
      </c>
      <c r="B148" s="49" t="s">
        <v>191</v>
      </c>
      <c r="C148" s="50" t="s">
        <v>1153</v>
      </c>
      <c r="D148" s="51" t="s">
        <v>193</v>
      </c>
      <c r="E148" s="52">
        <v>9</v>
      </c>
      <c r="F148" s="53"/>
      <c r="G148" s="157">
        <f>IF(E148*F148=0,"",E148*F148)</f>
      </c>
      <c r="H148" s="158" t="s">
        <v>84</v>
      </c>
      <c r="I148" s="154" t="s">
        <v>1346</v>
      </c>
      <c r="J148" s="57" t="s">
        <v>78</v>
      </c>
      <c r="K148" s="58" t="s">
        <v>61</v>
      </c>
      <c r="L148" s="57"/>
      <c r="M148" s="58" t="s">
        <v>61</v>
      </c>
      <c r="N148" s="57"/>
      <c r="O148" s="58"/>
      <c r="P148" s="70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  <c r="IQ148" s="68"/>
      <c r="IR148" s="68"/>
      <c r="IS148" s="68"/>
      <c r="IT148" s="68"/>
    </row>
    <row r="149" spans="1:16" s="60" customFormat="1" ht="16.5">
      <c r="A149" s="48" t="s">
        <v>190</v>
      </c>
      <c r="B149" s="49" t="s">
        <v>191</v>
      </c>
      <c r="C149" s="50" t="s">
        <v>192</v>
      </c>
      <c r="D149" s="51" t="s">
        <v>193</v>
      </c>
      <c r="E149" s="52">
        <v>9</v>
      </c>
      <c r="F149" s="53"/>
      <c r="G149" s="188">
        <f>IF(E149*F149=0,"",E149*F149)</f>
      </c>
      <c r="H149" s="158" t="s">
        <v>84</v>
      </c>
      <c r="I149" s="154" t="s">
        <v>1346</v>
      </c>
      <c r="J149" s="57" t="s">
        <v>78</v>
      </c>
      <c r="K149" s="58" t="s">
        <v>61</v>
      </c>
      <c r="L149" s="57"/>
      <c r="M149" s="58" t="s">
        <v>61</v>
      </c>
      <c r="N149" s="57"/>
      <c r="O149" s="58"/>
      <c r="P149" s="59" t="s">
        <v>53</v>
      </c>
    </row>
    <row r="150" spans="1:16" s="60" customFormat="1" ht="16.5">
      <c r="A150" s="48" t="s">
        <v>190</v>
      </c>
      <c r="B150" s="49" t="s">
        <v>191</v>
      </c>
      <c r="C150" s="50" t="s">
        <v>1154</v>
      </c>
      <c r="D150" s="51" t="s">
        <v>193</v>
      </c>
      <c r="E150" s="52">
        <v>9</v>
      </c>
      <c r="F150" s="53"/>
      <c r="G150" s="157">
        <f>IF(E150*F150=0,"",E150*F150)</f>
      </c>
      <c r="H150" s="158" t="s">
        <v>84</v>
      </c>
      <c r="I150" s="154" t="s">
        <v>1346</v>
      </c>
      <c r="J150" s="57" t="s">
        <v>78</v>
      </c>
      <c r="K150" s="58" t="s">
        <v>61</v>
      </c>
      <c r="L150" s="57"/>
      <c r="M150" s="58" t="s">
        <v>61</v>
      </c>
      <c r="N150" s="57"/>
      <c r="O150" s="58"/>
      <c r="P150" s="70"/>
    </row>
    <row r="151" spans="1:16" s="60" customFormat="1" ht="16.5">
      <c r="A151" s="48" t="s">
        <v>190</v>
      </c>
      <c r="B151" s="49" t="s">
        <v>191</v>
      </c>
      <c r="C151" s="50" t="s">
        <v>591</v>
      </c>
      <c r="D151" s="51" t="s">
        <v>193</v>
      </c>
      <c r="E151" s="52">
        <v>9</v>
      </c>
      <c r="F151" s="53"/>
      <c r="G151" s="157">
        <f>IF(E151*F151=0,"",E151*F151)</f>
      </c>
      <c r="H151" s="158" t="s">
        <v>84</v>
      </c>
      <c r="I151" s="154" t="s">
        <v>1346</v>
      </c>
      <c r="J151" s="57" t="s">
        <v>78</v>
      </c>
      <c r="K151" s="58" t="s">
        <v>61</v>
      </c>
      <c r="L151" s="57"/>
      <c r="M151" s="58" t="s">
        <v>61</v>
      </c>
      <c r="N151" s="57"/>
      <c r="O151" s="58"/>
      <c r="P151" s="70" t="s">
        <v>101</v>
      </c>
    </row>
    <row r="152" spans="1:255" s="78" customFormat="1" ht="16.5">
      <c r="A152" s="48" t="s">
        <v>190</v>
      </c>
      <c r="B152" s="49" t="s">
        <v>191</v>
      </c>
      <c r="C152" s="50" t="s">
        <v>591</v>
      </c>
      <c r="D152" s="51" t="s">
        <v>193</v>
      </c>
      <c r="E152" s="52">
        <v>18</v>
      </c>
      <c r="F152" s="53"/>
      <c r="G152" s="160">
        <f>IF(E152*F152=0,"",E152*F152)</f>
      </c>
      <c r="H152" s="158" t="s">
        <v>51</v>
      </c>
      <c r="I152" s="154" t="s">
        <v>1346</v>
      </c>
      <c r="J152" s="57" t="s">
        <v>78</v>
      </c>
      <c r="K152" s="58" t="s">
        <v>61</v>
      </c>
      <c r="L152" s="57"/>
      <c r="M152" s="58" t="s">
        <v>61</v>
      </c>
      <c r="N152" s="57"/>
      <c r="O152" s="58"/>
      <c r="P152" s="70" t="s">
        <v>101</v>
      </c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</row>
    <row r="153" spans="1:16" s="60" customFormat="1" ht="16.5">
      <c r="A153" s="48" t="s">
        <v>190</v>
      </c>
      <c r="B153" s="49" t="s">
        <v>191</v>
      </c>
      <c r="C153" s="50" t="s">
        <v>803</v>
      </c>
      <c r="D153" s="51" t="s">
        <v>193</v>
      </c>
      <c r="E153" s="52">
        <v>9</v>
      </c>
      <c r="F153" s="53"/>
      <c r="G153" s="160">
        <f>IF(E153*F153=0,"",E153*F153)</f>
      </c>
      <c r="H153" s="158" t="s">
        <v>84</v>
      </c>
      <c r="I153" s="154" t="s">
        <v>1346</v>
      </c>
      <c r="J153" s="57" t="s">
        <v>78</v>
      </c>
      <c r="K153" s="58" t="s">
        <v>61</v>
      </c>
      <c r="L153" s="57"/>
      <c r="M153" s="58" t="s">
        <v>61</v>
      </c>
      <c r="N153" s="57"/>
      <c r="O153" s="58"/>
      <c r="P153" s="70" t="s">
        <v>101</v>
      </c>
    </row>
    <row r="154" spans="1:16" s="60" customFormat="1" ht="16.5">
      <c r="A154" s="48" t="s">
        <v>190</v>
      </c>
      <c r="B154" s="49" t="s">
        <v>191</v>
      </c>
      <c r="C154" s="50" t="s">
        <v>592</v>
      </c>
      <c r="D154" s="51" t="s">
        <v>193</v>
      </c>
      <c r="E154" s="52">
        <v>18</v>
      </c>
      <c r="F154" s="53"/>
      <c r="G154" s="160">
        <f>IF(E154*F154=0,"",E154*F154)</f>
      </c>
      <c r="H154" s="158" t="s">
        <v>51</v>
      </c>
      <c r="I154" s="154" t="s">
        <v>1346</v>
      </c>
      <c r="J154" s="57" t="s">
        <v>78</v>
      </c>
      <c r="K154" s="58" t="s">
        <v>61</v>
      </c>
      <c r="L154" s="57"/>
      <c r="M154" s="58" t="s">
        <v>61</v>
      </c>
      <c r="N154" s="57"/>
      <c r="O154" s="58"/>
      <c r="P154" s="70" t="s">
        <v>101</v>
      </c>
    </row>
    <row r="155" spans="1:255" s="78" customFormat="1" ht="16.5">
      <c r="A155" s="48" t="s">
        <v>190</v>
      </c>
      <c r="B155" s="49" t="s">
        <v>191</v>
      </c>
      <c r="C155" s="50" t="s">
        <v>804</v>
      </c>
      <c r="D155" s="51" t="s">
        <v>193</v>
      </c>
      <c r="E155" s="52">
        <v>18</v>
      </c>
      <c r="F155" s="53"/>
      <c r="G155" s="157">
        <f>IF(E155*F155=0,"",E155*F155)</f>
      </c>
      <c r="H155" s="158" t="s">
        <v>84</v>
      </c>
      <c r="I155" s="154" t="s">
        <v>1346</v>
      </c>
      <c r="J155" s="57" t="s">
        <v>78</v>
      </c>
      <c r="K155" s="58" t="s">
        <v>61</v>
      </c>
      <c r="L155" s="57"/>
      <c r="M155" s="58" t="s">
        <v>61</v>
      </c>
      <c r="N155" s="57"/>
      <c r="O155" s="58"/>
      <c r="P155" s="70" t="s">
        <v>101</v>
      </c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</row>
    <row r="156" spans="1:16" s="60" customFormat="1" ht="16.5">
      <c r="A156" s="48" t="s">
        <v>190</v>
      </c>
      <c r="B156" s="49" t="s">
        <v>191</v>
      </c>
      <c r="C156" s="50" t="s">
        <v>805</v>
      </c>
      <c r="D156" s="51" t="s">
        <v>193</v>
      </c>
      <c r="E156" s="52">
        <v>9</v>
      </c>
      <c r="F156" s="53"/>
      <c r="G156" s="160">
        <f>IF(E156*F156=0,"",E156*F156)</f>
      </c>
      <c r="H156" s="158" t="s">
        <v>84</v>
      </c>
      <c r="I156" s="154" t="s">
        <v>1346</v>
      </c>
      <c r="J156" s="57" t="s">
        <v>78</v>
      </c>
      <c r="K156" s="58" t="s">
        <v>61</v>
      </c>
      <c r="L156" s="57"/>
      <c r="M156" s="58" t="s">
        <v>61</v>
      </c>
      <c r="N156" s="57"/>
      <c r="O156" s="58"/>
      <c r="P156" s="70" t="s">
        <v>101</v>
      </c>
    </row>
    <row r="157" spans="1:16" s="60" customFormat="1" ht="16.5">
      <c r="A157" s="48" t="s">
        <v>190</v>
      </c>
      <c r="B157" s="49" t="s">
        <v>191</v>
      </c>
      <c r="C157" s="50" t="s">
        <v>1155</v>
      </c>
      <c r="D157" s="51" t="s">
        <v>193</v>
      </c>
      <c r="E157" s="52">
        <v>9</v>
      </c>
      <c r="F157" s="53"/>
      <c r="G157" s="157">
        <f>IF(E157*F157=0,"",E157*F157)</f>
      </c>
      <c r="H157" s="158" t="s">
        <v>84</v>
      </c>
      <c r="I157" s="154" t="s">
        <v>1346</v>
      </c>
      <c r="J157" s="57" t="s">
        <v>78</v>
      </c>
      <c r="K157" s="58" t="s">
        <v>61</v>
      </c>
      <c r="L157" s="57"/>
      <c r="M157" s="58" t="s">
        <v>61</v>
      </c>
      <c r="N157" s="57"/>
      <c r="O157" s="58"/>
      <c r="P157" s="70"/>
    </row>
    <row r="158" spans="1:16" s="60" customFormat="1" ht="16.5">
      <c r="A158" s="48" t="s">
        <v>199</v>
      </c>
      <c r="B158" s="73" t="s">
        <v>1156</v>
      </c>
      <c r="C158" s="74"/>
      <c r="D158" s="75" t="s">
        <v>1157</v>
      </c>
      <c r="E158" s="76">
        <v>8</v>
      </c>
      <c r="F158" s="53"/>
      <c r="G158" s="157">
        <f>IF(E158*F158=0,"",E158*F158)</f>
      </c>
      <c r="H158" s="158" t="s">
        <v>84</v>
      </c>
      <c r="I158" s="154" t="s">
        <v>1346</v>
      </c>
      <c r="J158" s="57" t="s">
        <v>85</v>
      </c>
      <c r="K158" s="58" t="s">
        <v>61</v>
      </c>
      <c r="L158" s="57" t="s">
        <v>61</v>
      </c>
      <c r="M158" s="80"/>
      <c r="N158" s="64"/>
      <c r="O158" s="80"/>
      <c r="P158" s="59"/>
    </row>
    <row r="159" spans="1:16" s="60" customFormat="1" ht="16.5">
      <c r="A159" s="48" t="s">
        <v>199</v>
      </c>
      <c r="B159" s="73" t="s">
        <v>1158</v>
      </c>
      <c r="C159" s="74" t="s">
        <v>1159</v>
      </c>
      <c r="D159" s="75" t="s">
        <v>1157</v>
      </c>
      <c r="E159" s="76">
        <v>8</v>
      </c>
      <c r="F159" s="53"/>
      <c r="G159" s="157">
        <f>IF(E159*F159=0,"",E159*F159)</f>
      </c>
      <c r="H159" s="158" t="s">
        <v>84</v>
      </c>
      <c r="I159" s="154" t="s">
        <v>1346</v>
      </c>
      <c r="J159" s="57" t="s">
        <v>85</v>
      </c>
      <c r="K159" s="58" t="s">
        <v>61</v>
      </c>
      <c r="L159" s="57" t="s">
        <v>61</v>
      </c>
      <c r="M159" s="80"/>
      <c r="N159" s="64"/>
      <c r="O159" s="80"/>
      <c r="P159" s="59"/>
    </row>
    <row r="160" spans="1:255" s="60" customFormat="1" ht="16.5">
      <c r="A160" s="48" t="s">
        <v>1160</v>
      </c>
      <c r="B160" s="49" t="s">
        <v>1161</v>
      </c>
      <c r="C160" s="50" t="s">
        <v>1162</v>
      </c>
      <c r="D160" s="51" t="s">
        <v>1160</v>
      </c>
      <c r="E160" s="168">
        <v>6</v>
      </c>
      <c r="F160" s="53"/>
      <c r="G160" s="157">
        <f>IF(E160*F160=0,"",E160*F160)</f>
      </c>
      <c r="H160" s="158" t="s">
        <v>84</v>
      </c>
      <c r="I160" s="154" t="s">
        <v>1346</v>
      </c>
      <c r="J160" s="64" t="s">
        <v>85</v>
      </c>
      <c r="K160" s="58" t="s">
        <v>61</v>
      </c>
      <c r="L160" s="57"/>
      <c r="M160" s="58"/>
      <c r="N160" s="57" t="s">
        <v>53</v>
      </c>
      <c r="O160" s="58"/>
      <c r="P160" s="59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</row>
    <row r="161" spans="1:16" s="60" customFormat="1" ht="16.5">
      <c r="A161" s="48" t="s">
        <v>1160</v>
      </c>
      <c r="B161" s="49" t="s">
        <v>1161</v>
      </c>
      <c r="C161" s="50" t="s">
        <v>1163</v>
      </c>
      <c r="D161" s="51" t="s">
        <v>1160</v>
      </c>
      <c r="E161" s="168">
        <v>6</v>
      </c>
      <c r="F161" s="53"/>
      <c r="G161" s="157">
        <f>IF(E161*F161=0,"",E161*F161)</f>
      </c>
      <c r="H161" s="158" t="s">
        <v>84</v>
      </c>
      <c r="I161" s="154" t="s">
        <v>1346</v>
      </c>
      <c r="J161" s="64" t="s">
        <v>85</v>
      </c>
      <c r="K161" s="58" t="s">
        <v>61</v>
      </c>
      <c r="L161" s="57"/>
      <c r="M161" s="58"/>
      <c r="N161" s="57" t="s">
        <v>53</v>
      </c>
      <c r="O161" s="58"/>
      <c r="P161" s="59"/>
    </row>
    <row r="162" spans="1:255" s="78" customFormat="1" ht="16.5">
      <c r="A162" s="48" t="s">
        <v>200</v>
      </c>
      <c r="B162" s="49" t="s">
        <v>201</v>
      </c>
      <c r="C162" s="50" t="s">
        <v>806</v>
      </c>
      <c r="D162" s="51" t="s">
        <v>202</v>
      </c>
      <c r="E162" s="84">
        <v>16</v>
      </c>
      <c r="F162" s="53"/>
      <c r="G162" s="157">
        <f>IF(E162*F162=0,"",E162*F162)</f>
      </c>
      <c r="H162" s="167" t="s">
        <v>51</v>
      </c>
      <c r="I162" s="154" t="s">
        <v>1346</v>
      </c>
      <c r="J162" s="57" t="s">
        <v>52</v>
      </c>
      <c r="K162" s="66" t="s">
        <v>61</v>
      </c>
      <c r="L162" s="57" t="s">
        <v>61</v>
      </c>
      <c r="M162" s="58"/>
      <c r="N162" s="57"/>
      <c r="O162" s="58"/>
      <c r="P162" s="7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</row>
    <row r="163" spans="1:255" s="60" customFormat="1" ht="16.5">
      <c r="A163" s="48" t="s">
        <v>1164</v>
      </c>
      <c r="B163" s="49" t="s">
        <v>1165</v>
      </c>
      <c r="C163" s="50" t="s">
        <v>1166</v>
      </c>
      <c r="D163" s="51" t="s">
        <v>1167</v>
      </c>
      <c r="E163" s="52">
        <v>8</v>
      </c>
      <c r="F163" s="53"/>
      <c r="G163" s="157">
        <f>IF(E163*F163=0,"",E163*F163)</f>
      </c>
      <c r="H163" s="158" t="s">
        <v>113</v>
      </c>
      <c r="I163" s="154" t="s">
        <v>1346</v>
      </c>
      <c r="J163" s="57" t="s">
        <v>85</v>
      </c>
      <c r="K163" s="58"/>
      <c r="L163" s="57"/>
      <c r="M163" s="58"/>
      <c r="N163" s="57"/>
      <c r="O163" s="58"/>
      <c r="P163" s="70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</row>
    <row r="164" spans="1:16" s="60" customFormat="1" ht="16.5">
      <c r="A164" s="50" t="s">
        <v>807</v>
      </c>
      <c r="B164" s="49" t="s">
        <v>808</v>
      </c>
      <c r="C164" s="50" t="s">
        <v>809</v>
      </c>
      <c r="D164" s="51" t="s">
        <v>807</v>
      </c>
      <c r="E164" s="52">
        <v>7</v>
      </c>
      <c r="F164" s="53"/>
      <c r="G164" s="157">
        <f>IF(E164*F164=0,"",E164*F164)</f>
      </c>
      <c r="H164" s="161" t="s">
        <v>84</v>
      </c>
      <c r="I164" s="154" t="s">
        <v>1346</v>
      </c>
      <c r="J164" s="57" t="s">
        <v>239</v>
      </c>
      <c r="K164" s="58" t="s">
        <v>61</v>
      </c>
      <c r="L164" s="57"/>
      <c r="M164" s="58"/>
      <c r="N164" s="57"/>
      <c r="O164" s="58"/>
      <c r="P164" s="70"/>
    </row>
    <row r="165" spans="1:16" s="60" customFormat="1" ht="16.5">
      <c r="A165" s="69" t="s">
        <v>810</v>
      </c>
      <c r="B165" s="72"/>
      <c r="C165" s="69"/>
      <c r="D165" s="65" t="s">
        <v>807</v>
      </c>
      <c r="E165" s="52">
        <v>7</v>
      </c>
      <c r="F165" s="53"/>
      <c r="G165" s="157">
        <f>IF(E165*F165=0,"",E165*F165)</f>
      </c>
      <c r="H165" s="161" t="s">
        <v>84</v>
      </c>
      <c r="I165" s="154" t="s">
        <v>1346</v>
      </c>
      <c r="J165" s="57" t="s">
        <v>239</v>
      </c>
      <c r="K165" s="66" t="s">
        <v>61</v>
      </c>
      <c r="L165" s="67"/>
      <c r="M165" s="66"/>
      <c r="N165" s="67"/>
      <c r="O165" s="66"/>
      <c r="P165" s="166"/>
    </row>
    <row r="166" spans="1:255" s="78" customFormat="1" ht="16.5">
      <c r="A166" s="50" t="s">
        <v>811</v>
      </c>
      <c r="B166" s="49" t="s">
        <v>812</v>
      </c>
      <c r="C166" s="50"/>
      <c r="D166" s="51" t="s">
        <v>813</v>
      </c>
      <c r="E166" s="52">
        <v>8</v>
      </c>
      <c r="F166" s="53"/>
      <c r="G166" s="157">
        <f>IF(E166*F166=0,"",E166*F166)</f>
      </c>
      <c r="H166" s="161" t="s">
        <v>84</v>
      </c>
      <c r="I166" s="154" t="s">
        <v>1346</v>
      </c>
      <c r="J166" s="57" t="s">
        <v>85</v>
      </c>
      <c r="K166" s="58" t="s">
        <v>61</v>
      </c>
      <c r="L166" s="57" t="s">
        <v>61</v>
      </c>
      <c r="M166" s="58"/>
      <c r="N166" s="57"/>
      <c r="O166" s="58"/>
      <c r="P166" s="7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</row>
    <row r="167" spans="1:16" s="60" customFormat="1" ht="16.5">
      <c r="A167" s="48" t="s">
        <v>814</v>
      </c>
      <c r="B167" s="73"/>
      <c r="C167" s="74" t="s">
        <v>815</v>
      </c>
      <c r="D167" s="75" t="s">
        <v>816</v>
      </c>
      <c r="E167" s="76">
        <v>8</v>
      </c>
      <c r="F167" s="53"/>
      <c r="G167" s="157">
        <f>IF(E167*F167=0,"",E167*F167)</f>
      </c>
      <c r="H167" s="158" t="s">
        <v>84</v>
      </c>
      <c r="I167" s="154" t="s">
        <v>1346</v>
      </c>
      <c r="J167" s="64" t="s">
        <v>239</v>
      </c>
      <c r="K167" s="80" t="s">
        <v>61</v>
      </c>
      <c r="L167" s="64"/>
      <c r="M167" s="80"/>
      <c r="N167" s="64"/>
      <c r="O167" s="80"/>
      <c r="P167" s="59"/>
    </row>
    <row r="168" spans="1:16" s="60" customFormat="1" ht="16.5">
      <c r="A168" s="48" t="s">
        <v>814</v>
      </c>
      <c r="B168" s="49"/>
      <c r="C168" s="50" t="s">
        <v>815</v>
      </c>
      <c r="D168" s="51" t="s">
        <v>814</v>
      </c>
      <c r="E168" s="168">
        <v>6</v>
      </c>
      <c r="F168" s="53"/>
      <c r="G168" s="157">
        <f>IF(E168*F168=0,"",E168*F168)</f>
      </c>
      <c r="H168" s="158" t="s">
        <v>84</v>
      </c>
      <c r="I168" s="154" t="s">
        <v>1346</v>
      </c>
      <c r="J168" s="64" t="s">
        <v>239</v>
      </c>
      <c r="K168" s="58" t="s">
        <v>61</v>
      </c>
      <c r="L168" s="57"/>
      <c r="M168" s="58"/>
      <c r="N168" s="57" t="s">
        <v>53</v>
      </c>
      <c r="O168" s="58"/>
      <c r="P168" s="59"/>
    </row>
    <row r="169" spans="1:16" s="60" customFormat="1" ht="16.5">
      <c r="A169" s="48" t="s">
        <v>203</v>
      </c>
      <c r="B169" s="49" t="s">
        <v>204</v>
      </c>
      <c r="C169" s="50" t="s">
        <v>817</v>
      </c>
      <c r="D169" s="51" t="s">
        <v>818</v>
      </c>
      <c r="E169" s="52">
        <v>13</v>
      </c>
      <c r="F169" s="53"/>
      <c r="G169" s="157">
        <f>IF(E169*F169=0,"",E169*F169)</f>
      </c>
      <c r="H169" s="162" t="s">
        <v>84</v>
      </c>
      <c r="I169" s="154" t="s">
        <v>1346</v>
      </c>
      <c r="J169" s="57" t="s">
        <v>52</v>
      </c>
      <c r="K169" s="58" t="s">
        <v>61</v>
      </c>
      <c r="L169" s="57" t="s">
        <v>61</v>
      </c>
      <c r="M169" s="58"/>
      <c r="N169" s="57"/>
      <c r="O169" s="58"/>
      <c r="P169" s="70"/>
    </row>
    <row r="170" spans="1:255" s="78" customFormat="1" ht="16.5">
      <c r="A170" s="48" t="s">
        <v>819</v>
      </c>
      <c r="B170" s="49" t="s">
        <v>594</v>
      </c>
      <c r="C170" s="50" t="s">
        <v>820</v>
      </c>
      <c r="D170" s="51" t="s">
        <v>596</v>
      </c>
      <c r="E170" s="52">
        <v>26</v>
      </c>
      <c r="F170" s="53"/>
      <c r="G170" s="157">
        <f>IF(E170*F170=0,"",E170*F170)</f>
      </c>
      <c r="H170" s="162" t="s">
        <v>84</v>
      </c>
      <c r="I170" s="154" t="s">
        <v>1346</v>
      </c>
      <c r="J170" s="57" t="s">
        <v>57</v>
      </c>
      <c r="K170" s="58" t="s">
        <v>61</v>
      </c>
      <c r="L170" s="57" t="s">
        <v>61</v>
      </c>
      <c r="M170" s="58"/>
      <c r="N170" s="57"/>
      <c r="O170" s="58"/>
      <c r="P170" s="7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</row>
    <row r="171" spans="1:16" s="60" customFormat="1" ht="18" customHeight="1">
      <c r="A171" s="48" t="s">
        <v>819</v>
      </c>
      <c r="B171" s="49" t="s">
        <v>594</v>
      </c>
      <c r="C171" s="50" t="s">
        <v>1168</v>
      </c>
      <c r="D171" s="51" t="s">
        <v>596</v>
      </c>
      <c r="E171" s="52">
        <v>23</v>
      </c>
      <c r="F171" s="53"/>
      <c r="G171" s="157">
        <f>IF(E171*F171=0,"",E171*F171)</f>
      </c>
      <c r="H171" s="158" t="s">
        <v>51</v>
      </c>
      <c r="I171" s="154" t="s">
        <v>1346</v>
      </c>
      <c r="J171" s="57" t="s">
        <v>57</v>
      </c>
      <c r="K171" s="58" t="s">
        <v>61</v>
      </c>
      <c r="L171" s="57" t="s">
        <v>61</v>
      </c>
      <c r="M171" s="58"/>
      <c r="N171" s="57"/>
      <c r="O171" s="58"/>
      <c r="P171" s="70"/>
    </row>
    <row r="172" spans="1:16" s="60" customFormat="1" ht="16.5">
      <c r="A172" s="48" t="s">
        <v>819</v>
      </c>
      <c r="B172" s="49" t="s">
        <v>1169</v>
      </c>
      <c r="C172" s="50"/>
      <c r="D172" s="51" t="s">
        <v>1170</v>
      </c>
      <c r="E172" s="168">
        <v>13</v>
      </c>
      <c r="F172" s="53"/>
      <c r="G172" s="157">
        <f>IF(E172*F172=0,"",E172*F172)</f>
      </c>
      <c r="H172" s="158" t="s">
        <v>84</v>
      </c>
      <c r="I172" s="154" t="s">
        <v>1346</v>
      </c>
      <c r="J172" s="64" t="s">
        <v>85</v>
      </c>
      <c r="K172" s="58" t="s">
        <v>61</v>
      </c>
      <c r="L172" s="57"/>
      <c r="M172" s="58"/>
      <c r="N172" s="57" t="s">
        <v>101</v>
      </c>
      <c r="O172" s="58"/>
      <c r="P172" s="59"/>
    </row>
    <row r="173" spans="1:255" s="78" customFormat="1" ht="16.5">
      <c r="A173" s="50" t="s">
        <v>593</v>
      </c>
      <c r="B173" s="49" t="s">
        <v>594</v>
      </c>
      <c r="C173" s="50" t="s">
        <v>595</v>
      </c>
      <c r="D173" s="51" t="s">
        <v>596</v>
      </c>
      <c r="E173" s="52">
        <v>26</v>
      </c>
      <c r="F173" s="53"/>
      <c r="G173" s="157">
        <f>IF(E173*F173=0,"",E173*F173)</f>
      </c>
      <c r="H173" s="161" t="s">
        <v>84</v>
      </c>
      <c r="I173" s="154" t="s">
        <v>1346</v>
      </c>
      <c r="J173" s="57" t="s">
        <v>57</v>
      </c>
      <c r="K173" s="58" t="s">
        <v>61</v>
      </c>
      <c r="L173" s="57" t="s">
        <v>61</v>
      </c>
      <c r="M173" s="58"/>
      <c r="N173" s="57"/>
      <c r="O173" s="58"/>
      <c r="P173" s="7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  <c r="HP173" s="60"/>
      <c r="HQ173" s="60"/>
      <c r="HR173" s="60"/>
      <c r="HS173" s="60"/>
      <c r="HT173" s="60"/>
      <c r="HU173" s="60"/>
      <c r="HV173" s="60"/>
      <c r="HW173" s="60"/>
      <c r="HX173" s="60"/>
      <c r="HY173" s="60"/>
      <c r="HZ173" s="60"/>
      <c r="IA173" s="60"/>
      <c r="IB173" s="60"/>
      <c r="IC173" s="60"/>
      <c r="ID173" s="60"/>
      <c r="IE173" s="60"/>
      <c r="IF173" s="60"/>
      <c r="IG173" s="60"/>
      <c r="IH173" s="60"/>
      <c r="II173" s="60"/>
      <c r="IJ173" s="60"/>
      <c r="IK173" s="60"/>
      <c r="IL173" s="60"/>
      <c r="IM173" s="60"/>
      <c r="IN173" s="60"/>
      <c r="IO173" s="60"/>
      <c r="IP173" s="60"/>
      <c r="IQ173" s="60"/>
      <c r="IR173" s="60"/>
      <c r="IS173" s="60"/>
      <c r="IT173" s="60"/>
      <c r="IU173" s="60"/>
    </row>
    <row r="174" spans="1:16" s="60" customFormat="1" ht="16.5">
      <c r="A174" s="48" t="s">
        <v>210</v>
      </c>
      <c r="B174" s="49" t="s">
        <v>211</v>
      </c>
      <c r="C174" s="50" t="s">
        <v>821</v>
      </c>
      <c r="D174" s="51" t="s">
        <v>822</v>
      </c>
      <c r="E174" s="168">
        <v>7</v>
      </c>
      <c r="F174" s="53"/>
      <c r="G174" s="157">
        <f>IF(E174*F174=0,"",E174*F174)</f>
      </c>
      <c r="H174" s="158" t="s">
        <v>84</v>
      </c>
      <c r="I174" s="154" t="s">
        <v>1346</v>
      </c>
      <c r="J174" s="64" t="s">
        <v>85</v>
      </c>
      <c r="K174" s="58" t="s">
        <v>61</v>
      </c>
      <c r="L174" s="57"/>
      <c r="M174" s="58"/>
      <c r="N174" s="57" t="s">
        <v>53</v>
      </c>
      <c r="O174" s="58"/>
      <c r="P174" s="59" t="s">
        <v>53</v>
      </c>
    </row>
    <row r="175" spans="1:16" s="60" customFormat="1" ht="16.5">
      <c r="A175" s="48" t="s">
        <v>210</v>
      </c>
      <c r="B175" s="49" t="s">
        <v>823</v>
      </c>
      <c r="C175" s="50" t="s">
        <v>824</v>
      </c>
      <c r="D175" s="51" t="s">
        <v>216</v>
      </c>
      <c r="E175" s="84">
        <v>9</v>
      </c>
      <c r="F175" s="53"/>
      <c r="G175" s="160">
        <f>IF(E175*F175=0,"",E175*F175)</f>
      </c>
      <c r="H175" s="158" t="s">
        <v>113</v>
      </c>
      <c r="I175" s="154" t="s">
        <v>1346</v>
      </c>
      <c r="J175" s="57" t="s">
        <v>85</v>
      </c>
      <c r="K175" s="58"/>
      <c r="L175" s="57"/>
      <c r="M175" s="58"/>
      <c r="N175" s="57"/>
      <c r="O175" s="58"/>
      <c r="P175" s="59" t="s">
        <v>53</v>
      </c>
    </row>
    <row r="176" spans="1:16" s="60" customFormat="1" ht="16.5">
      <c r="A176" s="50" t="s">
        <v>210</v>
      </c>
      <c r="B176" s="49" t="s">
        <v>823</v>
      </c>
      <c r="C176" s="50" t="s">
        <v>825</v>
      </c>
      <c r="D176" s="51" t="s">
        <v>216</v>
      </c>
      <c r="E176" s="84">
        <v>9</v>
      </c>
      <c r="F176" s="53"/>
      <c r="G176" s="160">
        <f>IF(E176*F176=0,"",E176*F176)</f>
      </c>
      <c r="H176" s="158" t="s">
        <v>67</v>
      </c>
      <c r="I176" s="154" t="s">
        <v>1346</v>
      </c>
      <c r="J176" s="57" t="s">
        <v>85</v>
      </c>
      <c r="K176" s="58"/>
      <c r="L176" s="57"/>
      <c r="M176" s="58"/>
      <c r="N176" s="57"/>
      <c r="O176" s="58"/>
      <c r="P176" s="59" t="s">
        <v>53</v>
      </c>
    </row>
    <row r="177" spans="1:16" s="60" customFormat="1" ht="16.5">
      <c r="A177" s="50" t="s">
        <v>210</v>
      </c>
      <c r="B177" s="49" t="s">
        <v>823</v>
      </c>
      <c r="C177" s="50" t="s">
        <v>826</v>
      </c>
      <c r="D177" s="51" t="s">
        <v>216</v>
      </c>
      <c r="E177" s="84">
        <v>9</v>
      </c>
      <c r="F177" s="53"/>
      <c r="G177" s="160">
        <f>IF(E177*F177=0,"",E177*F177)</f>
      </c>
      <c r="H177" s="159" t="s">
        <v>67</v>
      </c>
      <c r="I177" s="154" t="s">
        <v>1346</v>
      </c>
      <c r="J177" s="57" t="s">
        <v>85</v>
      </c>
      <c r="K177" s="58"/>
      <c r="L177" s="57"/>
      <c r="M177" s="58"/>
      <c r="N177" s="57"/>
      <c r="O177" s="58"/>
      <c r="P177" s="59" t="s">
        <v>53</v>
      </c>
    </row>
    <row r="178" spans="1:16" s="60" customFormat="1" ht="16.5">
      <c r="A178" s="50" t="s">
        <v>213</v>
      </c>
      <c r="B178" s="49" t="s">
        <v>823</v>
      </c>
      <c r="C178" s="50" t="s">
        <v>827</v>
      </c>
      <c r="D178" s="51" t="s">
        <v>216</v>
      </c>
      <c r="E178" s="84">
        <v>9</v>
      </c>
      <c r="F178" s="53"/>
      <c r="G178" s="160">
        <f>IF(E178*F178=0,"",E178*F178)</f>
      </c>
      <c r="H178" s="167" t="s">
        <v>67</v>
      </c>
      <c r="I178" s="154" t="s">
        <v>1346</v>
      </c>
      <c r="J178" s="57" t="s">
        <v>85</v>
      </c>
      <c r="K178" s="58"/>
      <c r="L178" s="57"/>
      <c r="M178" s="58"/>
      <c r="N178" s="57"/>
      <c r="O178" s="58"/>
      <c r="P178" s="59" t="s">
        <v>53</v>
      </c>
    </row>
    <row r="179" spans="1:16" s="60" customFormat="1" ht="16.5">
      <c r="A179" s="50" t="s">
        <v>213</v>
      </c>
      <c r="B179" s="49" t="s">
        <v>828</v>
      </c>
      <c r="C179" s="50" t="s">
        <v>829</v>
      </c>
      <c r="D179" s="51" t="s">
        <v>216</v>
      </c>
      <c r="E179" s="84">
        <v>9</v>
      </c>
      <c r="F179" s="53"/>
      <c r="G179" s="157">
        <f>IF(E179*F179=0,"",E179*F179)</f>
      </c>
      <c r="H179" s="158" t="s">
        <v>67</v>
      </c>
      <c r="I179" s="154" t="s">
        <v>1346</v>
      </c>
      <c r="J179" s="57" t="s">
        <v>85</v>
      </c>
      <c r="K179" s="58"/>
      <c r="L179" s="57"/>
      <c r="M179" s="58"/>
      <c r="N179" s="57"/>
      <c r="O179" s="58"/>
      <c r="P179" s="70" t="s">
        <v>53</v>
      </c>
    </row>
    <row r="180" spans="1:16" s="60" customFormat="1" ht="16.5">
      <c r="A180" s="50" t="s">
        <v>217</v>
      </c>
      <c r="B180" s="49" t="s">
        <v>218</v>
      </c>
      <c r="C180" s="50" t="s">
        <v>1171</v>
      </c>
      <c r="D180" s="51" t="s">
        <v>220</v>
      </c>
      <c r="E180" s="52">
        <v>12</v>
      </c>
      <c r="F180" s="53"/>
      <c r="G180" s="157">
        <f>IF(E180*F180=0,"",E180*F180)</f>
      </c>
      <c r="H180" s="158" t="s">
        <v>84</v>
      </c>
      <c r="I180" s="154" t="s">
        <v>1346</v>
      </c>
      <c r="J180" s="57" t="s">
        <v>78</v>
      </c>
      <c r="K180" s="58" t="s">
        <v>61</v>
      </c>
      <c r="L180" s="57"/>
      <c r="M180" s="58" t="s">
        <v>61</v>
      </c>
      <c r="N180" s="57"/>
      <c r="O180" s="58" t="s">
        <v>61</v>
      </c>
      <c r="P180" s="70"/>
    </row>
    <row r="181" spans="1:16" s="60" customFormat="1" ht="16.5">
      <c r="A181" s="50" t="s">
        <v>217</v>
      </c>
      <c r="B181" s="49" t="s">
        <v>218</v>
      </c>
      <c r="C181" s="50" t="s">
        <v>1172</v>
      </c>
      <c r="D181" s="51" t="s">
        <v>220</v>
      </c>
      <c r="E181" s="52">
        <v>12</v>
      </c>
      <c r="F181" s="53"/>
      <c r="G181" s="157">
        <f>IF(E181*F181=0,"",E181*F181)</f>
      </c>
      <c r="H181" s="158" t="s">
        <v>84</v>
      </c>
      <c r="I181" s="154" t="s">
        <v>1346</v>
      </c>
      <c r="J181" s="57" t="s">
        <v>78</v>
      </c>
      <c r="K181" s="58" t="s">
        <v>61</v>
      </c>
      <c r="L181" s="57"/>
      <c r="M181" s="58" t="s">
        <v>61</v>
      </c>
      <c r="N181" s="57"/>
      <c r="O181" s="58" t="s">
        <v>61</v>
      </c>
      <c r="P181" s="70"/>
    </row>
    <row r="182" spans="1:255" s="78" customFormat="1" ht="16.5">
      <c r="A182" s="50" t="s">
        <v>217</v>
      </c>
      <c r="B182" s="49" t="s">
        <v>830</v>
      </c>
      <c r="C182" s="50" t="s">
        <v>831</v>
      </c>
      <c r="D182" s="51" t="s">
        <v>220</v>
      </c>
      <c r="E182" s="63">
        <v>9</v>
      </c>
      <c r="F182" s="53"/>
      <c r="G182" s="157">
        <f>IF(E182*F182=0,"",E182*F182)</f>
      </c>
      <c r="H182" s="158" t="s">
        <v>633</v>
      </c>
      <c r="I182" s="154" t="s">
        <v>1346</v>
      </c>
      <c r="J182" s="57" t="s">
        <v>78</v>
      </c>
      <c r="K182" s="58" t="s">
        <v>61</v>
      </c>
      <c r="L182" s="57"/>
      <c r="M182" s="58" t="s">
        <v>61</v>
      </c>
      <c r="N182" s="57" t="s">
        <v>53</v>
      </c>
      <c r="O182" s="58" t="s">
        <v>61</v>
      </c>
      <c r="P182" s="59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</row>
    <row r="183" spans="1:255" s="60" customFormat="1" ht="16.5">
      <c r="A183" s="50" t="s">
        <v>217</v>
      </c>
      <c r="B183" s="49" t="s">
        <v>830</v>
      </c>
      <c r="C183" s="50" t="s">
        <v>832</v>
      </c>
      <c r="D183" s="51" t="s">
        <v>220</v>
      </c>
      <c r="E183" s="63">
        <v>9</v>
      </c>
      <c r="F183" s="53"/>
      <c r="G183" s="157">
        <f>IF(E183*F183=0,"",E183*F183)</f>
      </c>
      <c r="H183" s="158" t="s">
        <v>633</v>
      </c>
      <c r="I183" s="154" t="s">
        <v>1346</v>
      </c>
      <c r="J183" s="57" t="s">
        <v>78</v>
      </c>
      <c r="K183" s="58" t="s">
        <v>61</v>
      </c>
      <c r="L183" s="57"/>
      <c r="M183" s="58" t="s">
        <v>61</v>
      </c>
      <c r="N183" s="57" t="s">
        <v>53</v>
      </c>
      <c r="O183" s="58" t="s">
        <v>61</v>
      </c>
      <c r="P183" s="59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</row>
    <row r="184" spans="1:16" s="78" customFormat="1" ht="16.5">
      <c r="A184" s="50" t="s">
        <v>217</v>
      </c>
      <c r="B184" s="49" t="s">
        <v>830</v>
      </c>
      <c r="C184" s="50" t="s">
        <v>833</v>
      </c>
      <c r="D184" s="51" t="s">
        <v>220</v>
      </c>
      <c r="E184" s="63">
        <v>9</v>
      </c>
      <c r="F184" s="53"/>
      <c r="G184" s="157">
        <f>IF(E184*F184=0,"",E184*F184)</f>
      </c>
      <c r="H184" s="158" t="s">
        <v>633</v>
      </c>
      <c r="I184" s="154" t="s">
        <v>1346</v>
      </c>
      <c r="J184" s="57" t="s">
        <v>78</v>
      </c>
      <c r="K184" s="58" t="s">
        <v>61</v>
      </c>
      <c r="L184" s="57"/>
      <c r="M184" s="58" t="s">
        <v>61</v>
      </c>
      <c r="N184" s="57" t="s">
        <v>53</v>
      </c>
      <c r="O184" s="58" t="s">
        <v>61</v>
      </c>
      <c r="P184" s="59"/>
    </row>
    <row r="185" spans="1:255" s="60" customFormat="1" ht="16.5">
      <c r="A185" s="50" t="s">
        <v>217</v>
      </c>
      <c r="B185" s="49" t="s">
        <v>830</v>
      </c>
      <c r="C185" s="50" t="s">
        <v>834</v>
      </c>
      <c r="D185" s="51" t="s">
        <v>220</v>
      </c>
      <c r="E185" s="63">
        <v>9</v>
      </c>
      <c r="F185" s="53"/>
      <c r="G185" s="157">
        <f>IF(E185*F185=0,"",E185*F185)</f>
      </c>
      <c r="H185" s="159" t="s">
        <v>633</v>
      </c>
      <c r="I185" s="154" t="s">
        <v>1346</v>
      </c>
      <c r="J185" s="57" t="s">
        <v>78</v>
      </c>
      <c r="K185" s="58" t="s">
        <v>61</v>
      </c>
      <c r="L185" s="57"/>
      <c r="M185" s="58" t="s">
        <v>61</v>
      </c>
      <c r="N185" s="57" t="s">
        <v>53</v>
      </c>
      <c r="O185" s="58" t="s">
        <v>61</v>
      </c>
      <c r="P185" s="59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  <c r="IU185" s="78"/>
    </row>
    <row r="186" spans="1:255" s="60" customFormat="1" ht="16.5">
      <c r="A186" s="50" t="s">
        <v>217</v>
      </c>
      <c r="B186" s="49" t="s">
        <v>830</v>
      </c>
      <c r="C186" s="50" t="s">
        <v>835</v>
      </c>
      <c r="D186" s="51" t="s">
        <v>220</v>
      </c>
      <c r="E186" s="63">
        <v>9</v>
      </c>
      <c r="F186" s="53"/>
      <c r="G186" s="157">
        <f>IF(E186*F186=0,"",E186*F186)</f>
      </c>
      <c r="H186" s="159" t="s">
        <v>633</v>
      </c>
      <c r="I186" s="154" t="s">
        <v>1346</v>
      </c>
      <c r="J186" s="57" t="s">
        <v>78</v>
      </c>
      <c r="K186" s="58" t="s">
        <v>61</v>
      </c>
      <c r="L186" s="57"/>
      <c r="M186" s="58" t="s">
        <v>61</v>
      </c>
      <c r="N186" s="57" t="s">
        <v>53</v>
      </c>
      <c r="O186" s="58" t="s">
        <v>61</v>
      </c>
      <c r="P186" s="59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  <c r="IA186" s="78"/>
      <c r="IB186" s="78"/>
      <c r="IC186" s="78"/>
      <c r="ID186" s="78"/>
      <c r="IE186" s="78"/>
      <c r="IF186" s="78"/>
      <c r="IG186" s="78"/>
      <c r="IH186" s="78"/>
      <c r="II186" s="78"/>
      <c r="IJ186" s="78"/>
      <c r="IK186" s="78"/>
      <c r="IL186" s="78"/>
      <c r="IM186" s="78"/>
      <c r="IN186" s="78"/>
      <c r="IO186" s="78"/>
      <c r="IP186" s="78"/>
      <c r="IQ186" s="78"/>
      <c r="IR186" s="78"/>
      <c r="IS186" s="78"/>
      <c r="IT186" s="78"/>
      <c r="IU186" s="78"/>
    </row>
    <row r="187" spans="1:255" s="60" customFormat="1" ht="18.75" customHeight="1">
      <c r="A187" s="50" t="s">
        <v>217</v>
      </c>
      <c r="B187" s="49" t="s">
        <v>830</v>
      </c>
      <c r="C187" s="50" t="s">
        <v>836</v>
      </c>
      <c r="D187" s="51" t="s">
        <v>220</v>
      </c>
      <c r="E187" s="63">
        <v>9</v>
      </c>
      <c r="F187" s="53"/>
      <c r="G187" s="157">
        <f>IF(E187*F187=0,"",E187*F187)</f>
      </c>
      <c r="H187" s="159" t="s">
        <v>633</v>
      </c>
      <c r="I187" s="154" t="s">
        <v>1346</v>
      </c>
      <c r="J187" s="57" t="s">
        <v>78</v>
      </c>
      <c r="K187" s="58" t="s">
        <v>61</v>
      </c>
      <c r="L187" s="57"/>
      <c r="M187" s="58" t="s">
        <v>61</v>
      </c>
      <c r="N187" s="57" t="s">
        <v>53</v>
      </c>
      <c r="O187" s="58" t="s">
        <v>61</v>
      </c>
      <c r="P187" s="59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</row>
    <row r="188" spans="1:16" s="60" customFormat="1" ht="16.5">
      <c r="A188" s="50" t="s">
        <v>837</v>
      </c>
      <c r="B188" s="49" t="s">
        <v>838</v>
      </c>
      <c r="C188" s="50" t="s">
        <v>839</v>
      </c>
      <c r="D188" s="51" t="s">
        <v>220</v>
      </c>
      <c r="E188" s="52">
        <v>15</v>
      </c>
      <c r="F188" s="53"/>
      <c r="G188" s="157">
        <f>IF(E188*F188=0,"",E188*F188)</f>
      </c>
      <c r="H188" s="161" t="s">
        <v>84</v>
      </c>
      <c r="I188" s="154" t="s">
        <v>1346</v>
      </c>
      <c r="J188" s="57" t="s">
        <v>78</v>
      </c>
      <c r="K188" s="58" t="s">
        <v>61</v>
      </c>
      <c r="L188" s="57"/>
      <c r="M188" s="58" t="s">
        <v>61</v>
      </c>
      <c r="N188" s="57"/>
      <c r="O188" s="58" t="s">
        <v>61</v>
      </c>
      <c r="P188" s="70"/>
    </row>
    <row r="189" spans="1:16" s="60" customFormat="1" ht="16.5">
      <c r="A189" s="50" t="s">
        <v>840</v>
      </c>
      <c r="B189" s="49" t="s">
        <v>841</v>
      </c>
      <c r="C189" s="50" t="s">
        <v>842</v>
      </c>
      <c r="D189" s="51" t="s">
        <v>843</v>
      </c>
      <c r="E189" s="63">
        <v>7</v>
      </c>
      <c r="F189" s="53"/>
      <c r="G189" s="157">
        <f>IF(E189*F189=0,"",E189*F189)</f>
      </c>
      <c r="H189" s="159" t="s">
        <v>633</v>
      </c>
      <c r="I189" s="154" t="s">
        <v>1346</v>
      </c>
      <c r="J189" s="57" t="s">
        <v>227</v>
      </c>
      <c r="K189" s="58" t="s">
        <v>61</v>
      </c>
      <c r="L189" s="57"/>
      <c r="M189" s="58" t="s">
        <v>61</v>
      </c>
      <c r="N189" s="57" t="s">
        <v>53</v>
      </c>
      <c r="O189" s="58"/>
      <c r="P189" s="59"/>
    </row>
    <row r="190" spans="1:16" s="60" customFormat="1" ht="16.5">
      <c r="A190" s="50" t="s">
        <v>844</v>
      </c>
      <c r="B190" s="49" t="s">
        <v>845</v>
      </c>
      <c r="C190" s="50" t="s">
        <v>846</v>
      </c>
      <c r="D190" s="51" t="s">
        <v>847</v>
      </c>
      <c r="E190" s="52">
        <v>12</v>
      </c>
      <c r="F190" s="53"/>
      <c r="G190" s="157">
        <f>IF(E190*F190=0,"",E190*F190)</f>
      </c>
      <c r="H190" s="161" t="s">
        <v>84</v>
      </c>
      <c r="I190" s="154" t="s">
        <v>1346</v>
      </c>
      <c r="J190" s="57" t="s">
        <v>57</v>
      </c>
      <c r="K190" s="58" t="s">
        <v>61</v>
      </c>
      <c r="L190" s="57"/>
      <c r="M190" s="58"/>
      <c r="N190" s="57"/>
      <c r="O190" s="58"/>
      <c r="P190" s="70" t="s">
        <v>61</v>
      </c>
    </row>
    <row r="191" spans="1:255" s="60" customFormat="1" ht="16.5">
      <c r="A191" s="50" t="s">
        <v>844</v>
      </c>
      <c r="B191" s="49" t="s">
        <v>284</v>
      </c>
      <c r="C191" s="50" t="s">
        <v>848</v>
      </c>
      <c r="D191" s="51" t="s">
        <v>847</v>
      </c>
      <c r="E191" s="52">
        <v>11</v>
      </c>
      <c r="F191" s="53"/>
      <c r="G191" s="157">
        <f>IF(E191*F191=0,"",E191*F191)</f>
      </c>
      <c r="H191" s="162" t="s">
        <v>84</v>
      </c>
      <c r="I191" s="154" t="s">
        <v>1346</v>
      </c>
      <c r="J191" s="57" t="s">
        <v>57</v>
      </c>
      <c r="K191" s="58" t="s">
        <v>61</v>
      </c>
      <c r="L191" s="57"/>
      <c r="M191" s="58"/>
      <c r="N191" s="57"/>
      <c r="O191" s="58"/>
      <c r="P191" s="70" t="s">
        <v>61</v>
      </c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  <c r="IE191" s="68"/>
      <c r="IF191" s="68"/>
      <c r="IG191" s="68"/>
      <c r="IH191" s="68"/>
      <c r="II191" s="68"/>
      <c r="IJ191" s="68"/>
      <c r="IK191" s="68"/>
      <c r="IL191" s="68"/>
      <c r="IM191" s="68"/>
      <c r="IN191" s="68"/>
      <c r="IO191" s="68"/>
      <c r="IP191" s="68"/>
      <c r="IQ191" s="68"/>
      <c r="IR191" s="68"/>
      <c r="IS191" s="68"/>
      <c r="IT191" s="68"/>
      <c r="IU191" s="68"/>
    </row>
    <row r="192" spans="1:16" s="60" customFormat="1" ht="16.5">
      <c r="A192" s="69" t="s">
        <v>844</v>
      </c>
      <c r="B192" s="72" t="s">
        <v>849</v>
      </c>
      <c r="C192" s="69" t="s">
        <v>850</v>
      </c>
      <c r="D192" s="65" t="s">
        <v>847</v>
      </c>
      <c r="E192" s="52">
        <v>8</v>
      </c>
      <c r="F192" s="53"/>
      <c r="G192" s="157">
        <f>IF(E192*F192=0,"",E192*F192)</f>
      </c>
      <c r="H192" s="161" t="s">
        <v>84</v>
      </c>
      <c r="I192" s="154" t="s">
        <v>1346</v>
      </c>
      <c r="J192" s="57" t="s">
        <v>52</v>
      </c>
      <c r="K192" s="66" t="s">
        <v>61</v>
      </c>
      <c r="L192" s="67"/>
      <c r="M192" s="66"/>
      <c r="N192" s="67"/>
      <c r="O192" s="66"/>
      <c r="P192" s="166" t="s">
        <v>61</v>
      </c>
    </row>
    <row r="193" spans="1:255" s="78" customFormat="1" ht="16.5">
      <c r="A193" s="50" t="s">
        <v>844</v>
      </c>
      <c r="B193" s="73" t="s">
        <v>851</v>
      </c>
      <c r="C193" s="74" t="s">
        <v>852</v>
      </c>
      <c r="D193" s="75" t="s">
        <v>853</v>
      </c>
      <c r="E193" s="76">
        <v>13</v>
      </c>
      <c r="F193" s="53"/>
      <c r="G193" s="157">
        <f>IF(E193*F193=0,"",E193*F193)</f>
      </c>
      <c r="H193" s="158" t="s">
        <v>84</v>
      </c>
      <c r="I193" s="154" t="s">
        <v>1346</v>
      </c>
      <c r="J193" s="57" t="s">
        <v>57</v>
      </c>
      <c r="K193" s="58" t="s">
        <v>61</v>
      </c>
      <c r="L193" s="64"/>
      <c r="M193" s="80"/>
      <c r="N193" s="64"/>
      <c r="O193" s="80"/>
      <c r="P193" s="59" t="s">
        <v>61</v>
      </c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</row>
    <row r="194" spans="1:16" s="60" customFormat="1" ht="16.5">
      <c r="A194" s="50" t="s">
        <v>854</v>
      </c>
      <c r="B194" s="49" t="s">
        <v>284</v>
      </c>
      <c r="C194" s="50" t="s">
        <v>855</v>
      </c>
      <c r="D194" s="51" t="s">
        <v>847</v>
      </c>
      <c r="E194" s="52">
        <v>12</v>
      </c>
      <c r="F194" s="53"/>
      <c r="G194" s="157">
        <f>IF(E194*F194=0,"",E194*F194)</f>
      </c>
      <c r="H194" s="162" t="s">
        <v>84</v>
      </c>
      <c r="I194" s="154" t="s">
        <v>1346</v>
      </c>
      <c r="J194" s="57" t="s">
        <v>57</v>
      </c>
      <c r="K194" s="58" t="s">
        <v>61</v>
      </c>
      <c r="L194" s="57"/>
      <c r="M194" s="58"/>
      <c r="N194" s="57"/>
      <c r="O194" s="58"/>
      <c r="P194" s="70" t="s">
        <v>61</v>
      </c>
    </row>
    <row r="195" spans="1:254" s="60" customFormat="1" ht="18.75" customHeight="1">
      <c r="A195" s="69" t="s">
        <v>224</v>
      </c>
      <c r="B195" s="72" t="s">
        <v>856</v>
      </c>
      <c r="C195" s="69"/>
      <c r="D195" s="65" t="s">
        <v>857</v>
      </c>
      <c r="E195" s="52">
        <v>8</v>
      </c>
      <c r="F195" s="53"/>
      <c r="G195" s="160">
        <f>IF(E195*F195=0,"",E195*F195)</f>
      </c>
      <c r="H195" s="158" t="s">
        <v>226</v>
      </c>
      <c r="I195" s="154" t="s">
        <v>1346</v>
      </c>
      <c r="J195" s="57" t="s">
        <v>227</v>
      </c>
      <c r="K195" s="66" t="s">
        <v>61</v>
      </c>
      <c r="L195" s="67" t="s">
        <v>61</v>
      </c>
      <c r="M195" s="66"/>
      <c r="N195" s="67"/>
      <c r="O195" s="66"/>
      <c r="P195" s="59" t="s">
        <v>53</v>
      </c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  <c r="HU195" s="68"/>
      <c r="HV195" s="68"/>
      <c r="HW195" s="68"/>
      <c r="HX195" s="68"/>
      <c r="HY195" s="68"/>
      <c r="HZ195" s="68"/>
      <c r="IA195" s="68"/>
      <c r="IB195" s="68"/>
      <c r="IC195" s="68"/>
      <c r="ID195" s="68"/>
      <c r="IE195" s="68"/>
      <c r="IF195" s="68"/>
      <c r="IG195" s="68"/>
      <c r="IH195" s="68"/>
      <c r="II195" s="68"/>
      <c r="IJ195" s="68"/>
      <c r="IK195" s="68"/>
      <c r="IL195" s="68"/>
      <c r="IM195" s="68"/>
      <c r="IN195" s="68"/>
      <c r="IO195" s="68"/>
      <c r="IP195" s="68"/>
      <c r="IQ195" s="68"/>
      <c r="IR195" s="68"/>
      <c r="IS195" s="68"/>
      <c r="IT195" s="68"/>
    </row>
    <row r="196" spans="1:255" s="60" customFormat="1" ht="18.75" customHeight="1">
      <c r="A196" s="50" t="s">
        <v>235</v>
      </c>
      <c r="B196" s="49" t="s">
        <v>236</v>
      </c>
      <c r="C196" s="50" t="s">
        <v>237</v>
      </c>
      <c r="D196" s="51" t="s">
        <v>238</v>
      </c>
      <c r="E196" s="52">
        <v>5</v>
      </c>
      <c r="F196" s="53"/>
      <c r="G196" s="188">
        <f>IF(E196*F196=0,"",E196*F196)</f>
      </c>
      <c r="H196" s="159" t="s">
        <v>67</v>
      </c>
      <c r="I196" s="154" t="s">
        <v>1346</v>
      </c>
      <c r="J196" s="57" t="s">
        <v>239</v>
      </c>
      <c r="K196" s="58" t="s">
        <v>61</v>
      </c>
      <c r="L196" s="57"/>
      <c r="M196" s="58"/>
      <c r="N196" s="57"/>
      <c r="O196" s="58"/>
      <c r="P196" s="59" t="s">
        <v>53</v>
      </c>
      <c r="IU196" s="68"/>
    </row>
    <row r="197" spans="1:16" s="60" customFormat="1" ht="18.75" customHeight="1">
      <c r="A197" s="50" t="s">
        <v>240</v>
      </c>
      <c r="B197" s="49" t="s">
        <v>241</v>
      </c>
      <c r="C197" s="50"/>
      <c r="D197" s="51" t="s">
        <v>242</v>
      </c>
      <c r="E197" s="52">
        <v>9</v>
      </c>
      <c r="F197" s="53"/>
      <c r="G197" s="188">
        <f>IF(E197*F197=0,"",E197*F197)</f>
      </c>
      <c r="H197" s="158" t="s">
        <v>67</v>
      </c>
      <c r="I197" s="154" t="s">
        <v>1346</v>
      </c>
      <c r="J197" s="57" t="s">
        <v>52</v>
      </c>
      <c r="K197" s="58" t="s">
        <v>61</v>
      </c>
      <c r="L197" s="57"/>
      <c r="M197" s="58"/>
      <c r="N197" s="57"/>
      <c r="O197" s="58"/>
      <c r="P197" s="59" t="s">
        <v>53</v>
      </c>
    </row>
    <row r="198" spans="1:16" s="60" customFormat="1" ht="16.5">
      <c r="A198" s="50" t="s">
        <v>859</v>
      </c>
      <c r="B198" s="49" t="s">
        <v>860</v>
      </c>
      <c r="C198" s="50" t="s">
        <v>1173</v>
      </c>
      <c r="D198" s="51" t="s">
        <v>862</v>
      </c>
      <c r="E198" s="168">
        <v>5</v>
      </c>
      <c r="F198" s="53"/>
      <c r="G198" s="157">
        <f>IF(E198*F198=0,"",E198*F198)</f>
      </c>
      <c r="H198" s="159" t="s">
        <v>84</v>
      </c>
      <c r="I198" s="154" t="s">
        <v>1346</v>
      </c>
      <c r="J198" s="64" t="s">
        <v>85</v>
      </c>
      <c r="K198" s="58" t="s">
        <v>61</v>
      </c>
      <c r="L198" s="57"/>
      <c r="M198" s="58"/>
      <c r="N198" s="57" t="s">
        <v>101</v>
      </c>
      <c r="O198" s="58"/>
      <c r="P198" s="59"/>
    </row>
    <row r="199" spans="1:16" s="60" customFormat="1" ht="16.5">
      <c r="A199" s="69" t="s">
        <v>863</v>
      </c>
      <c r="B199" s="72" t="s">
        <v>177</v>
      </c>
      <c r="C199" s="69"/>
      <c r="D199" s="65" t="s">
        <v>866</v>
      </c>
      <c r="E199" s="52">
        <v>8</v>
      </c>
      <c r="F199" s="53"/>
      <c r="G199" s="157">
        <f>IF(E199*F199=0,"",E199*F199)</f>
      </c>
      <c r="H199" s="161" t="s">
        <v>84</v>
      </c>
      <c r="I199" s="154" t="s">
        <v>1346</v>
      </c>
      <c r="J199" s="57" t="s">
        <v>249</v>
      </c>
      <c r="K199" s="66" t="s">
        <v>61</v>
      </c>
      <c r="L199" s="67" t="s">
        <v>61</v>
      </c>
      <c r="M199" s="66"/>
      <c r="N199" s="67"/>
      <c r="O199" s="66"/>
      <c r="P199" s="166" t="s">
        <v>61</v>
      </c>
    </row>
    <row r="200" spans="1:16" s="60" customFormat="1" ht="16.5">
      <c r="A200" s="69" t="s">
        <v>863</v>
      </c>
      <c r="B200" s="49" t="s">
        <v>594</v>
      </c>
      <c r="C200" s="50" t="s">
        <v>1174</v>
      </c>
      <c r="D200" s="51" t="s">
        <v>1175</v>
      </c>
      <c r="E200" s="52">
        <v>8</v>
      </c>
      <c r="F200" s="53"/>
      <c r="G200" s="157">
        <f>IF(E200*F200=0,"",E200*F200)</f>
      </c>
      <c r="H200" s="158" t="s">
        <v>84</v>
      </c>
      <c r="I200" s="154" t="s">
        <v>1346</v>
      </c>
      <c r="J200" s="57" t="s">
        <v>249</v>
      </c>
      <c r="K200" s="58"/>
      <c r="L200" s="57"/>
      <c r="M200" s="58"/>
      <c r="N200" s="57"/>
      <c r="O200" s="58"/>
      <c r="P200" s="70" t="s">
        <v>101</v>
      </c>
    </row>
    <row r="201" spans="1:16" s="60" customFormat="1" ht="16.5">
      <c r="A201" s="69" t="s">
        <v>1176</v>
      </c>
      <c r="B201" s="73" t="s">
        <v>1177</v>
      </c>
      <c r="C201" s="74" t="s">
        <v>1178</v>
      </c>
      <c r="D201" s="75" t="s">
        <v>866</v>
      </c>
      <c r="E201" s="63">
        <v>8</v>
      </c>
      <c r="F201" s="53"/>
      <c r="G201" s="157">
        <f>IF(E201*F201=0,"",E201*F201)</f>
      </c>
      <c r="H201" s="159" t="s">
        <v>84</v>
      </c>
      <c r="I201" s="154" t="s">
        <v>1346</v>
      </c>
      <c r="J201" s="64" t="s">
        <v>239</v>
      </c>
      <c r="K201" s="85" t="s">
        <v>61</v>
      </c>
      <c r="L201" s="83" t="s">
        <v>61</v>
      </c>
      <c r="M201" s="85"/>
      <c r="N201" s="83"/>
      <c r="O201" s="85"/>
      <c r="P201" s="59" t="s">
        <v>101</v>
      </c>
    </row>
    <row r="202" spans="1:16" s="60" customFormat="1" ht="16.5">
      <c r="A202" s="69" t="s">
        <v>1179</v>
      </c>
      <c r="B202" s="73" t="s">
        <v>594</v>
      </c>
      <c r="C202" s="74" t="s">
        <v>1180</v>
      </c>
      <c r="D202" s="75" t="s">
        <v>1181</v>
      </c>
      <c r="E202" s="63">
        <v>8</v>
      </c>
      <c r="F202" s="53"/>
      <c r="G202" s="157">
        <f>IF(E202*F202=0,"",E202*F202)</f>
      </c>
      <c r="H202" s="159" t="s">
        <v>84</v>
      </c>
      <c r="I202" s="154" t="s">
        <v>1346</v>
      </c>
      <c r="J202" s="64" t="s">
        <v>239</v>
      </c>
      <c r="K202" s="85" t="s">
        <v>61</v>
      </c>
      <c r="L202" s="83" t="s">
        <v>61</v>
      </c>
      <c r="M202" s="85"/>
      <c r="N202" s="83"/>
      <c r="O202" s="85"/>
      <c r="P202" s="59" t="s">
        <v>101</v>
      </c>
    </row>
    <row r="203" spans="1:255" s="78" customFormat="1" ht="16.5">
      <c r="A203" s="50" t="s">
        <v>254</v>
      </c>
      <c r="B203" s="49" t="s">
        <v>108</v>
      </c>
      <c r="C203" s="50" t="s">
        <v>258</v>
      </c>
      <c r="D203" s="51" t="s">
        <v>260</v>
      </c>
      <c r="E203" s="168">
        <v>6</v>
      </c>
      <c r="F203" s="53"/>
      <c r="G203" s="157">
        <f>IF(E203*F203=0,"",E203*F203)</f>
      </c>
      <c r="H203" s="159" t="s">
        <v>84</v>
      </c>
      <c r="I203" s="154" t="s">
        <v>1346</v>
      </c>
      <c r="J203" s="64" t="s">
        <v>85</v>
      </c>
      <c r="K203" s="58" t="s">
        <v>61</v>
      </c>
      <c r="L203" s="57"/>
      <c r="M203" s="58"/>
      <c r="N203" s="57" t="s">
        <v>53</v>
      </c>
      <c r="O203" s="58"/>
      <c r="P203" s="59" t="s">
        <v>53</v>
      </c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  <c r="HD203" s="60"/>
      <c r="HE203" s="60"/>
      <c r="HF203" s="60"/>
      <c r="HG203" s="60"/>
      <c r="HH203" s="60"/>
      <c r="HI203" s="60"/>
      <c r="HJ203" s="60"/>
      <c r="HK203" s="60"/>
      <c r="HL203" s="60"/>
      <c r="HM203" s="60"/>
      <c r="HN203" s="60"/>
      <c r="HO203" s="60"/>
      <c r="HP203" s="60"/>
      <c r="HQ203" s="60"/>
      <c r="HR203" s="60"/>
      <c r="HS203" s="60"/>
      <c r="HT203" s="60"/>
      <c r="HU203" s="60"/>
      <c r="HV203" s="60"/>
      <c r="HW203" s="60"/>
      <c r="HX203" s="60"/>
      <c r="HY203" s="60"/>
      <c r="HZ203" s="60"/>
      <c r="IA203" s="60"/>
      <c r="IB203" s="60"/>
      <c r="IC203" s="60"/>
      <c r="ID203" s="60"/>
      <c r="IE203" s="60"/>
      <c r="IF203" s="60"/>
      <c r="IG203" s="60"/>
      <c r="IH203" s="60"/>
      <c r="II203" s="60"/>
      <c r="IJ203" s="60"/>
      <c r="IK203" s="60"/>
      <c r="IL203" s="60"/>
      <c r="IM203" s="60"/>
      <c r="IN203" s="60"/>
      <c r="IO203" s="60"/>
      <c r="IP203" s="60"/>
      <c r="IQ203" s="60"/>
      <c r="IR203" s="60"/>
      <c r="IS203" s="60"/>
      <c r="IT203" s="60"/>
      <c r="IU203" s="68"/>
    </row>
    <row r="204" spans="1:16" s="60" customFormat="1" ht="16.5">
      <c r="A204" s="50" t="s">
        <v>254</v>
      </c>
      <c r="B204" s="49" t="s">
        <v>108</v>
      </c>
      <c r="C204" s="50" t="s">
        <v>258</v>
      </c>
      <c r="D204" s="51" t="s">
        <v>259</v>
      </c>
      <c r="E204" s="52">
        <v>8</v>
      </c>
      <c r="F204" s="53"/>
      <c r="G204" s="188">
        <f>IF(E204*F204=0,"",E204*F204)</f>
      </c>
      <c r="H204" s="158" t="s">
        <v>67</v>
      </c>
      <c r="I204" s="154" t="s">
        <v>1346</v>
      </c>
      <c r="J204" s="57" t="s">
        <v>85</v>
      </c>
      <c r="K204" s="58" t="s">
        <v>61</v>
      </c>
      <c r="L204" s="57"/>
      <c r="M204" s="58"/>
      <c r="N204" s="57"/>
      <c r="O204" s="82"/>
      <c r="P204" s="59" t="s">
        <v>53</v>
      </c>
    </row>
    <row r="205" spans="1:16" s="60" customFormat="1" ht="16.5">
      <c r="A205" s="50" t="s">
        <v>254</v>
      </c>
      <c r="B205" s="49" t="s">
        <v>261</v>
      </c>
      <c r="C205" s="50"/>
      <c r="D205" s="51" t="s">
        <v>1182</v>
      </c>
      <c r="E205" s="168">
        <v>4</v>
      </c>
      <c r="F205" s="53"/>
      <c r="G205" s="157">
        <f>IF(E205*F205=0,"",E205*F205)</f>
      </c>
      <c r="H205" s="158" t="s">
        <v>84</v>
      </c>
      <c r="I205" s="154" t="s">
        <v>1346</v>
      </c>
      <c r="J205" s="64" t="s">
        <v>85</v>
      </c>
      <c r="K205" s="58" t="s">
        <v>61</v>
      </c>
      <c r="L205" s="57"/>
      <c r="M205" s="58"/>
      <c r="N205" s="57" t="s">
        <v>53</v>
      </c>
      <c r="O205" s="58"/>
      <c r="P205" s="59"/>
    </row>
    <row r="206" spans="1:16" s="60" customFormat="1" ht="16.5">
      <c r="A206" s="50" t="s">
        <v>264</v>
      </c>
      <c r="B206" s="49" t="s">
        <v>265</v>
      </c>
      <c r="C206" s="50" t="s">
        <v>867</v>
      </c>
      <c r="D206" s="51" t="s">
        <v>868</v>
      </c>
      <c r="E206" s="52">
        <v>13</v>
      </c>
      <c r="F206" s="53"/>
      <c r="G206" s="160">
        <f>IF(E206*F206=0,"",E206*F206)</f>
      </c>
      <c r="H206" s="158" t="s">
        <v>51</v>
      </c>
      <c r="I206" s="154" t="s">
        <v>1346</v>
      </c>
      <c r="J206" s="57" t="s">
        <v>52</v>
      </c>
      <c r="K206" s="58"/>
      <c r="L206" s="57"/>
      <c r="M206" s="58"/>
      <c r="N206" s="57"/>
      <c r="O206" s="58"/>
      <c r="P206" s="59" t="s">
        <v>53</v>
      </c>
    </row>
    <row r="207" spans="1:16" s="60" customFormat="1" ht="16.5">
      <c r="A207" s="50" t="s">
        <v>264</v>
      </c>
      <c r="B207" s="49" t="s">
        <v>265</v>
      </c>
      <c r="C207" s="50" t="s">
        <v>867</v>
      </c>
      <c r="D207" s="51" t="s">
        <v>266</v>
      </c>
      <c r="E207" s="168">
        <v>12</v>
      </c>
      <c r="F207" s="53"/>
      <c r="G207" s="157">
        <f>IF(E207*F207=0,"",E207*F207)</f>
      </c>
      <c r="H207" s="158" t="s">
        <v>84</v>
      </c>
      <c r="I207" s="154" t="s">
        <v>1346</v>
      </c>
      <c r="J207" s="64" t="s">
        <v>52</v>
      </c>
      <c r="K207" s="58" t="s">
        <v>61</v>
      </c>
      <c r="L207" s="57"/>
      <c r="M207" s="58"/>
      <c r="N207" s="57" t="s">
        <v>53</v>
      </c>
      <c r="O207" s="58"/>
      <c r="P207" s="59"/>
    </row>
    <row r="208" spans="1:255" s="60" customFormat="1" ht="16.5">
      <c r="A208" s="50" t="s">
        <v>267</v>
      </c>
      <c r="B208" s="49" t="s">
        <v>268</v>
      </c>
      <c r="C208" s="50" t="s">
        <v>869</v>
      </c>
      <c r="D208" s="51" t="s">
        <v>269</v>
      </c>
      <c r="E208" s="52">
        <v>12</v>
      </c>
      <c r="F208" s="53"/>
      <c r="G208" s="157">
        <f>IF(E208*F208=0,"",E208*F208)</f>
      </c>
      <c r="H208" s="162" t="s">
        <v>84</v>
      </c>
      <c r="I208" s="154" t="s">
        <v>1346</v>
      </c>
      <c r="J208" s="57" t="s">
        <v>52</v>
      </c>
      <c r="K208" s="58" t="s">
        <v>61</v>
      </c>
      <c r="L208" s="57" t="s">
        <v>61</v>
      </c>
      <c r="M208" s="58"/>
      <c r="N208" s="57"/>
      <c r="O208" s="58"/>
      <c r="P208" s="70"/>
      <c r="IU208" s="68"/>
    </row>
    <row r="209" spans="1:16" s="60" customFormat="1" ht="16.5">
      <c r="A209" s="50" t="s">
        <v>1183</v>
      </c>
      <c r="B209" s="49"/>
      <c r="C209" s="50"/>
      <c r="D209" s="51" t="s">
        <v>1183</v>
      </c>
      <c r="E209" s="52">
        <v>9</v>
      </c>
      <c r="F209" s="53"/>
      <c r="G209" s="157">
        <f>IF(E209*F209=0,"",E209*F209)</f>
      </c>
      <c r="H209" s="162" t="s">
        <v>84</v>
      </c>
      <c r="I209" s="154" t="s">
        <v>1346</v>
      </c>
      <c r="J209" s="57" t="s">
        <v>85</v>
      </c>
      <c r="K209" s="58" t="s">
        <v>61</v>
      </c>
      <c r="L209" s="57"/>
      <c r="M209" s="58"/>
      <c r="N209" s="57"/>
      <c r="O209" s="58"/>
      <c r="P209" s="70"/>
    </row>
    <row r="210" spans="1:16" s="60" customFormat="1" ht="16.5">
      <c r="A210" s="50" t="s">
        <v>270</v>
      </c>
      <c r="B210" s="49" t="s">
        <v>870</v>
      </c>
      <c r="C210" s="50"/>
      <c r="D210" s="51" t="s">
        <v>871</v>
      </c>
      <c r="E210" s="52">
        <v>12</v>
      </c>
      <c r="F210" s="53"/>
      <c r="G210" s="157">
        <f>IF(E210*F210=0,"",E210*F210)</f>
      </c>
      <c r="H210" s="162" t="s">
        <v>84</v>
      </c>
      <c r="I210" s="154" t="s">
        <v>1346</v>
      </c>
      <c r="J210" s="57" t="s">
        <v>78</v>
      </c>
      <c r="K210" s="58" t="s">
        <v>61</v>
      </c>
      <c r="L210" s="57"/>
      <c r="M210" s="58" t="s">
        <v>61</v>
      </c>
      <c r="N210" s="57"/>
      <c r="O210" s="58"/>
      <c r="P210" s="70"/>
    </row>
    <row r="211" spans="1:16" s="60" customFormat="1" ht="16.5">
      <c r="A211" s="50" t="s">
        <v>270</v>
      </c>
      <c r="B211" s="49" t="s">
        <v>872</v>
      </c>
      <c r="C211" s="50" t="s">
        <v>873</v>
      </c>
      <c r="D211" s="51" t="s">
        <v>871</v>
      </c>
      <c r="E211" s="52">
        <v>9.5</v>
      </c>
      <c r="F211" s="53"/>
      <c r="G211" s="157">
        <f>IF(E211*F211=0,"",E211*F211)</f>
      </c>
      <c r="H211" s="162" t="s">
        <v>84</v>
      </c>
      <c r="I211" s="154" t="s">
        <v>1346</v>
      </c>
      <c r="J211" s="57" t="s">
        <v>78</v>
      </c>
      <c r="K211" s="58" t="s">
        <v>61</v>
      </c>
      <c r="L211" s="57"/>
      <c r="M211" s="58" t="s">
        <v>61</v>
      </c>
      <c r="N211" s="57"/>
      <c r="O211" s="58"/>
      <c r="P211" s="70"/>
    </row>
    <row r="212" spans="1:16" s="60" customFormat="1" ht="16.5">
      <c r="A212" s="50" t="s">
        <v>270</v>
      </c>
      <c r="B212" s="49" t="s">
        <v>872</v>
      </c>
      <c r="C212" s="50" t="s">
        <v>874</v>
      </c>
      <c r="D212" s="51" t="s">
        <v>871</v>
      </c>
      <c r="E212" s="52">
        <v>9.5</v>
      </c>
      <c r="F212" s="53"/>
      <c r="G212" s="157">
        <f>IF(E212*F212=0,"",E212*F212)</f>
      </c>
      <c r="H212" s="162" t="s">
        <v>84</v>
      </c>
      <c r="I212" s="154" t="s">
        <v>1346</v>
      </c>
      <c r="J212" s="57" t="s">
        <v>78</v>
      </c>
      <c r="K212" s="58" t="s">
        <v>61</v>
      </c>
      <c r="L212" s="57"/>
      <c r="M212" s="58" t="s">
        <v>61</v>
      </c>
      <c r="N212" s="57"/>
      <c r="O212" s="58"/>
      <c r="P212" s="70"/>
    </row>
    <row r="213" spans="1:16" s="60" customFormat="1" ht="16.5">
      <c r="A213" s="50" t="s">
        <v>270</v>
      </c>
      <c r="B213" s="73" t="s">
        <v>236</v>
      </c>
      <c r="C213" s="74" t="s">
        <v>875</v>
      </c>
      <c r="D213" s="75" t="s">
        <v>272</v>
      </c>
      <c r="E213" s="76">
        <v>8</v>
      </c>
      <c r="F213" s="53"/>
      <c r="G213" s="157">
        <f>IF(E213*F213=0,"",E213*F213)</f>
      </c>
      <c r="H213" s="159" t="s">
        <v>84</v>
      </c>
      <c r="I213" s="154" t="s">
        <v>1346</v>
      </c>
      <c r="J213" s="57" t="s">
        <v>227</v>
      </c>
      <c r="K213" s="80" t="s">
        <v>61</v>
      </c>
      <c r="L213" s="64" t="s">
        <v>61</v>
      </c>
      <c r="M213" s="80"/>
      <c r="N213" s="64"/>
      <c r="O213" s="80"/>
      <c r="P213" s="59"/>
    </row>
    <row r="214" spans="1:16" s="60" customFormat="1" ht="16.5">
      <c r="A214" s="50" t="s">
        <v>270</v>
      </c>
      <c r="B214" s="49" t="s">
        <v>236</v>
      </c>
      <c r="C214" s="50" t="s">
        <v>876</v>
      </c>
      <c r="D214" s="51" t="s">
        <v>877</v>
      </c>
      <c r="E214" s="168">
        <v>6</v>
      </c>
      <c r="F214" s="53"/>
      <c r="G214" s="157">
        <f>IF(E214*F214=0,"",E214*F214)</f>
      </c>
      <c r="H214" s="159" t="s">
        <v>84</v>
      </c>
      <c r="I214" s="154" t="s">
        <v>1346</v>
      </c>
      <c r="J214" s="64" t="s">
        <v>227</v>
      </c>
      <c r="K214" s="58" t="s">
        <v>61</v>
      </c>
      <c r="L214" s="57"/>
      <c r="M214" s="58"/>
      <c r="N214" s="57" t="s">
        <v>53</v>
      </c>
      <c r="O214" s="58"/>
      <c r="P214" s="59" t="s">
        <v>53</v>
      </c>
    </row>
    <row r="215" spans="1:255" s="60" customFormat="1" ht="16.5">
      <c r="A215" s="50" t="s">
        <v>270</v>
      </c>
      <c r="B215" s="49" t="s">
        <v>278</v>
      </c>
      <c r="C215" s="50" t="s">
        <v>1184</v>
      </c>
      <c r="D215" s="51" t="s">
        <v>1185</v>
      </c>
      <c r="E215" s="168">
        <v>8</v>
      </c>
      <c r="F215" s="53"/>
      <c r="G215" s="157">
        <f>IF(E215*F215=0,"",E215*F215)</f>
      </c>
      <c r="H215" s="159" t="s">
        <v>84</v>
      </c>
      <c r="I215" s="154" t="s">
        <v>1346</v>
      </c>
      <c r="J215" s="64" t="s">
        <v>85</v>
      </c>
      <c r="K215" s="58" t="s">
        <v>61</v>
      </c>
      <c r="L215" s="57"/>
      <c r="M215" s="58"/>
      <c r="N215" s="57" t="s">
        <v>53</v>
      </c>
      <c r="O215" s="58"/>
      <c r="P215" s="59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78"/>
      <c r="GN215" s="78"/>
      <c r="GO215" s="78"/>
      <c r="GP215" s="78"/>
      <c r="GQ215" s="78"/>
      <c r="GR215" s="78"/>
      <c r="GS215" s="78"/>
      <c r="GT215" s="78"/>
      <c r="GU215" s="78"/>
      <c r="GV215" s="78"/>
      <c r="GW215" s="78"/>
      <c r="GX215" s="78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  <c r="IU215" s="78"/>
    </row>
    <row r="216" spans="1:16" s="60" customFormat="1" ht="17.25" customHeight="1">
      <c r="A216" s="50" t="s">
        <v>270</v>
      </c>
      <c r="B216" s="49" t="s">
        <v>280</v>
      </c>
      <c r="C216" s="50"/>
      <c r="D216" s="51" t="s">
        <v>272</v>
      </c>
      <c r="E216" s="52">
        <v>5</v>
      </c>
      <c r="F216" s="53"/>
      <c r="G216" s="188">
        <f>IF(E216*F216=0,"",E216*F216)</f>
      </c>
      <c r="H216" s="159" t="s">
        <v>51</v>
      </c>
      <c r="I216" s="154" t="s">
        <v>1346</v>
      </c>
      <c r="J216" s="57" t="s">
        <v>227</v>
      </c>
      <c r="K216" s="58" t="s">
        <v>61</v>
      </c>
      <c r="L216" s="57"/>
      <c r="M216" s="58"/>
      <c r="N216" s="57"/>
      <c r="O216" s="58"/>
      <c r="P216" s="59" t="s">
        <v>53</v>
      </c>
    </row>
    <row r="217" spans="1:16" s="60" customFormat="1" ht="16.5">
      <c r="A217" s="50" t="s">
        <v>270</v>
      </c>
      <c r="B217" s="49" t="s">
        <v>281</v>
      </c>
      <c r="C217" s="50" t="s">
        <v>1186</v>
      </c>
      <c r="D217" s="51" t="s">
        <v>1187</v>
      </c>
      <c r="E217" s="168">
        <v>8</v>
      </c>
      <c r="F217" s="53"/>
      <c r="G217" s="157">
        <f>IF(E217*F217=0,"",E217*F217)</f>
      </c>
      <c r="H217" s="159" t="s">
        <v>84</v>
      </c>
      <c r="I217" s="154" t="s">
        <v>1346</v>
      </c>
      <c r="J217" s="64" t="s">
        <v>85</v>
      </c>
      <c r="K217" s="58" t="s">
        <v>61</v>
      </c>
      <c r="L217" s="57"/>
      <c r="M217" s="58"/>
      <c r="N217" s="57" t="s">
        <v>53</v>
      </c>
      <c r="O217" s="58"/>
      <c r="P217" s="59"/>
    </row>
    <row r="218" spans="1:16" s="60" customFormat="1" ht="17.25" customHeight="1">
      <c r="A218" s="50" t="s">
        <v>270</v>
      </c>
      <c r="B218" s="49" t="s">
        <v>281</v>
      </c>
      <c r="C218" s="50"/>
      <c r="D218" s="51" t="s">
        <v>272</v>
      </c>
      <c r="E218" s="52">
        <v>5</v>
      </c>
      <c r="F218" s="53"/>
      <c r="G218" s="188">
        <f>IF(E218*F218=0,"",E218*F218)</f>
      </c>
      <c r="H218" s="159" t="s">
        <v>51</v>
      </c>
      <c r="I218" s="154" t="s">
        <v>1346</v>
      </c>
      <c r="J218" s="57" t="s">
        <v>85</v>
      </c>
      <c r="K218" s="58"/>
      <c r="L218" s="57"/>
      <c r="M218" s="58"/>
      <c r="N218" s="57"/>
      <c r="O218" s="58"/>
      <c r="P218" s="70" t="s">
        <v>53</v>
      </c>
    </row>
    <row r="219" spans="1:16" s="60" customFormat="1" ht="16.5">
      <c r="A219" s="50" t="s">
        <v>270</v>
      </c>
      <c r="B219" s="49" t="s">
        <v>282</v>
      </c>
      <c r="C219" s="50"/>
      <c r="D219" s="51" t="s">
        <v>272</v>
      </c>
      <c r="E219" s="52">
        <v>5</v>
      </c>
      <c r="F219" s="53"/>
      <c r="G219" s="157">
        <f>IF(E219*F219=0,"",E219*F219)</f>
      </c>
      <c r="H219" s="158" t="s">
        <v>226</v>
      </c>
      <c r="I219" s="154" t="s">
        <v>1346</v>
      </c>
      <c r="J219" s="57" t="s">
        <v>227</v>
      </c>
      <c r="K219" s="58" t="s">
        <v>61</v>
      </c>
      <c r="L219" s="57"/>
      <c r="M219" s="58"/>
      <c r="N219" s="57"/>
      <c r="O219" s="58"/>
      <c r="P219" s="70" t="s">
        <v>61</v>
      </c>
    </row>
    <row r="220" spans="1:16" s="60" customFormat="1" ht="16.5">
      <c r="A220" s="69" t="s">
        <v>880</v>
      </c>
      <c r="B220" s="72" t="s">
        <v>881</v>
      </c>
      <c r="C220" s="69" t="s">
        <v>882</v>
      </c>
      <c r="D220" s="51" t="s">
        <v>272</v>
      </c>
      <c r="E220" s="91">
        <v>5</v>
      </c>
      <c r="F220" s="53"/>
      <c r="G220" s="160">
        <f>IF(E220*F220=0,"",E220*F220)</f>
      </c>
      <c r="H220" s="158" t="s">
        <v>51</v>
      </c>
      <c r="I220" s="154" t="s">
        <v>1346</v>
      </c>
      <c r="J220" s="57" t="s">
        <v>227</v>
      </c>
      <c r="K220" s="66" t="s">
        <v>61</v>
      </c>
      <c r="L220" s="57" t="s">
        <v>61</v>
      </c>
      <c r="M220" s="58"/>
      <c r="N220" s="57"/>
      <c r="O220" s="58"/>
      <c r="P220" s="59" t="s">
        <v>53</v>
      </c>
    </row>
    <row r="221" spans="1:16" s="60" customFormat="1" ht="16.5">
      <c r="A221" s="69" t="s">
        <v>880</v>
      </c>
      <c r="B221" s="72" t="s">
        <v>881</v>
      </c>
      <c r="C221" s="69" t="s">
        <v>882</v>
      </c>
      <c r="D221" s="51" t="s">
        <v>272</v>
      </c>
      <c r="E221" s="91">
        <v>5</v>
      </c>
      <c r="F221" s="53"/>
      <c r="G221" s="160">
        <f>IF(E221*F221=0,"",E221*F221)</f>
      </c>
      <c r="H221" s="158" t="s">
        <v>51</v>
      </c>
      <c r="I221" s="154" t="s">
        <v>1346</v>
      </c>
      <c r="J221" s="57" t="s">
        <v>227</v>
      </c>
      <c r="K221" s="66" t="s">
        <v>61</v>
      </c>
      <c r="L221" s="57" t="s">
        <v>61</v>
      </c>
      <c r="M221" s="58"/>
      <c r="N221" s="57"/>
      <c r="O221" s="58"/>
      <c r="P221" s="59" t="s">
        <v>53</v>
      </c>
    </row>
    <row r="222" spans="1:16" s="60" customFormat="1" ht="16.5">
      <c r="A222" s="69" t="s">
        <v>883</v>
      </c>
      <c r="B222" s="72" t="s">
        <v>884</v>
      </c>
      <c r="C222" s="69" t="s">
        <v>885</v>
      </c>
      <c r="D222" s="51" t="s">
        <v>272</v>
      </c>
      <c r="E222" s="52">
        <v>8</v>
      </c>
      <c r="F222" s="53"/>
      <c r="G222" s="157">
        <f>IF(E222*F222=0,"",E222*F222)</f>
      </c>
      <c r="H222" s="162" t="s">
        <v>84</v>
      </c>
      <c r="I222" s="154" t="s">
        <v>1346</v>
      </c>
      <c r="J222" s="57" t="s">
        <v>227</v>
      </c>
      <c r="K222" s="66" t="s">
        <v>61</v>
      </c>
      <c r="L222" s="67"/>
      <c r="M222" s="66"/>
      <c r="N222" s="67"/>
      <c r="O222" s="66"/>
      <c r="P222" s="59" t="s">
        <v>53</v>
      </c>
    </row>
    <row r="223" spans="1:16" s="60" customFormat="1" ht="16.5">
      <c r="A223" s="69" t="s">
        <v>883</v>
      </c>
      <c r="B223" s="72" t="s">
        <v>884</v>
      </c>
      <c r="C223" s="69" t="s">
        <v>885</v>
      </c>
      <c r="D223" s="51" t="s">
        <v>272</v>
      </c>
      <c r="E223" s="52">
        <v>8</v>
      </c>
      <c r="F223" s="53"/>
      <c r="G223" s="157">
        <f>IF(E223*F223=0,"",E223*F223)</f>
      </c>
      <c r="H223" s="162" t="s">
        <v>84</v>
      </c>
      <c r="I223" s="154" t="s">
        <v>1346</v>
      </c>
      <c r="J223" s="57" t="s">
        <v>227</v>
      </c>
      <c r="K223" s="66" t="s">
        <v>61</v>
      </c>
      <c r="L223" s="67"/>
      <c r="M223" s="66"/>
      <c r="N223" s="67"/>
      <c r="O223" s="66"/>
      <c r="P223" s="59" t="s">
        <v>53</v>
      </c>
    </row>
    <row r="224" spans="1:16" s="60" customFormat="1" ht="16.5">
      <c r="A224" s="50" t="s">
        <v>886</v>
      </c>
      <c r="B224" s="49" t="s">
        <v>887</v>
      </c>
      <c r="C224" s="50" t="s">
        <v>888</v>
      </c>
      <c r="D224" s="51" t="s">
        <v>889</v>
      </c>
      <c r="E224" s="63">
        <v>9</v>
      </c>
      <c r="F224" s="53"/>
      <c r="G224" s="157">
        <f>IF(E224*F224=0,"",E224*F224)</f>
      </c>
      <c r="H224" s="158" t="s">
        <v>633</v>
      </c>
      <c r="I224" s="55" t="s">
        <v>1344</v>
      </c>
      <c r="J224" s="57" t="s">
        <v>78</v>
      </c>
      <c r="K224" s="58" t="s">
        <v>61</v>
      </c>
      <c r="L224" s="57"/>
      <c r="M224" s="58" t="s">
        <v>61</v>
      </c>
      <c r="N224" s="57" t="s">
        <v>53</v>
      </c>
      <c r="O224" s="58"/>
      <c r="P224" s="59"/>
    </row>
    <row r="225" spans="1:16" s="60" customFormat="1" ht="16.5">
      <c r="A225" s="50" t="s">
        <v>886</v>
      </c>
      <c r="B225" s="49" t="s">
        <v>1188</v>
      </c>
      <c r="C225" s="50" t="s">
        <v>1189</v>
      </c>
      <c r="D225" s="51" t="s">
        <v>1190</v>
      </c>
      <c r="E225" s="63">
        <v>7</v>
      </c>
      <c r="F225" s="53"/>
      <c r="G225" s="157">
        <f>IF(E225*F225=0,"",E225*F225)</f>
      </c>
      <c r="H225" s="158" t="s">
        <v>633</v>
      </c>
      <c r="I225" s="154" t="s">
        <v>1346</v>
      </c>
      <c r="J225" s="57" t="s">
        <v>78</v>
      </c>
      <c r="K225" s="58" t="s">
        <v>61</v>
      </c>
      <c r="L225" s="57"/>
      <c r="M225" s="58" t="s">
        <v>61</v>
      </c>
      <c r="N225" s="57" t="s">
        <v>53</v>
      </c>
      <c r="O225" s="58"/>
      <c r="P225" s="59"/>
    </row>
    <row r="226" spans="1:16" s="60" customFormat="1" ht="16.5">
      <c r="A226" s="50" t="s">
        <v>890</v>
      </c>
      <c r="B226" s="49" t="s">
        <v>891</v>
      </c>
      <c r="C226" s="50" t="s">
        <v>892</v>
      </c>
      <c r="D226" s="51" t="s">
        <v>890</v>
      </c>
      <c r="E226" s="91">
        <v>9</v>
      </c>
      <c r="F226" s="53"/>
      <c r="G226" s="157">
        <f>IF(E226*F226=0,"",E226*F226)</f>
      </c>
      <c r="H226" s="162" t="s">
        <v>84</v>
      </c>
      <c r="I226" s="154" t="s">
        <v>1346</v>
      </c>
      <c r="J226" s="57" t="s">
        <v>85</v>
      </c>
      <c r="K226" s="66" t="s">
        <v>61</v>
      </c>
      <c r="L226" s="57" t="s">
        <v>61</v>
      </c>
      <c r="M226" s="58"/>
      <c r="N226" s="57"/>
      <c r="O226" s="58"/>
      <c r="P226" s="70"/>
    </row>
    <row r="227" spans="1:16" s="60" customFormat="1" ht="16.5">
      <c r="A227" s="50" t="s">
        <v>890</v>
      </c>
      <c r="B227" s="49" t="s">
        <v>891</v>
      </c>
      <c r="C227" s="50" t="s">
        <v>892</v>
      </c>
      <c r="D227" s="51" t="s">
        <v>890</v>
      </c>
      <c r="E227" s="91">
        <v>9</v>
      </c>
      <c r="F227" s="53"/>
      <c r="G227" s="157">
        <f>IF(E227*F227=0,"",E227*F227)</f>
      </c>
      <c r="H227" s="162" t="s">
        <v>84</v>
      </c>
      <c r="I227" s="154" t="s">
        <v>1346</v>
      </c>
      <c r="J227" s="57" t="s">
        <v>85</v>
      </c>
      <c r="K227" s="66" t="s">
        <v>61</v>
      </c>
      <c r="L227" s="57" t="s">
        <v>61</v>
      </c>
      <c r="M227" s="58"/>
      <c r="N227" s="57"/>
      <c r="O227" s="58"/>
      <c r="P227" s="70"/>
    </row>
    <row r="228" spans="1:16" s="60" customFormat="1" ht="16.5">
      <c r="A228" s="50" t="s">
        <v>890</v>
      </c>
      <c r="B228" s="73" t="s">
        <v>893</v>
      </c>
      <c r="C228" s="74"/>
      <c r="D228" s="75" t="s">
        <v>894</v>
      </c>
      <c r="E228" s="168">
        <v>9</v>
      </c>
      <c r="F228" s="53"/>
      <c r="G228" s="157">
        <f>IF(E228*F228=0,"",E228*F228)</f>
      </c>
      <c r="H228" s="158" t="s">
        <v>84</v>
      </c>
      <c r="I228" s="154" t="s">
        <v>1346</v>
      </c>
      <c r="J228" s="64" t="s">
        <v>52</v>
      </c>
      <c r="K228" s="58" t="s">
        <v>61</v>
      </c>
      <c r="L228" s="57"/>
      <c r="M228" s="58"/>
      <c r="N228" s="57" t="s">
        <v>53</v>
      </c>
      <c r="O228" s="58"/>
      <c r="P228" s="59" t="s">
        <v>61</v>
      </c>
    </row>
    <row r="229" spans="1:18" s="60" customFormat="1" ht="18.75" customHeight="1">
      <c r="A229" s="50" t="s">
        <v>890</v>
      </c>
      <c r="B229" s="49" t="s">
        <v>895</v>
      </c>
      <c r="C229" s="50" t="s">
        <v>295</v>
      </c>
      <c r="D229" s="51" t="s">
        <v>890</v>
      </c>
      <c r="E229" s="91">
        <v>9</v>
      </c>
      <c r="F229" s="53"/>
      <c r="G229" s="157">
        <f>IF(E229*F229=0,"",E229*F229)</f>
      </c>
      <c r="H229" s="162" t="s">
        <v>84</v>
      </c>
      <c r="I229" s="154" t="s">
        <v>1346</v>
      </c>
      <c r="J229" s="57" t="s">
        <v>85</v>
      </c>
      <c r="K229" s="66" t="s">
        <v>61</v>
      </c>
      <c r="L229" s="57" t="s">
        <v>61</v>
      </c>
      <c r="M229" s="58"/>
      <c r="N229" s="57"/>
      <c r="O229" s="58"/>
      <c r="P229" s="70"/>
      <c r="R229" s="165"/>
    </row>
    <row r="230" spans="1:18" s="60" customFormat="1" ht="16.5">
      <c r="A230" s="50" t="s">
        <v>890</v>
      </c>
      <c r="B230" s="49" t="s">
        <v>895</v>
      </c>
      <c r="C230" s="50" t="s">
        <v>295</v>
      </c>
      <c r="D230" s="51" t="s">
        <v>890</v>
      </c>
      <c r="E230" s="91">
        <v>9</v>
      </c>
      <c r="F230" s="53"/>
      <c r="G230" s="157">
        <f>IF(E230*F230=0,"",E230*F230)</f>
      </c>
      <c r="H230" s="162" t="s">
        <v>84</v>
      </c>
      <c r="I230" s="154" t="s">
        <v>1346</v>
      </c>
      <c r="J230" s="57" t="s">
        <v>85</v>
      </c>
      <c r="K230" s="66" t="s">
        <v>61</v>
      </c>
      <c r="L230" s="57" t="s">
        <v>61</v>
      </c>
      <c r="M230" s="58"/>
      <c r="N230" s="57"/>
      <c r="O230" s="58"/>
      <c r="P230" s="70"/>
      <c r="R230" s="165"/>
    </row>
    <row r="231" spans="1:16" s="60" customFormat="1" ht="16.5">
      <c r="A231" s="50" t="s">
        <v>890</v>
      </c>
      <c r="B231" s="49" t="s">
        <v>896</v>
      </c>
      <c r="C231" s="50"/>
      <c r="D231" s="51" t="s">
        <v>890</v>
      </c>
      <c r="E231" s="91">
        <v>9</v>
      </c>
      <c r="F231" s="53"/>
      <c r="G231" s="157">
        <f>IF(E231*F231=0,"",E231*F231)</f>
      </c>
      <c r="H231" s="162" t="s">
        <v>84</v>
      </c>
      <c r="I231" s="154" t="s">
        <v>1346</v>
      </c>
      <c r="J231" s="57" t="s">
        <v>85</v>
      </c>
      <c r="K231" s="66"/>
      <c r="L231" s="57" t="s">
        <v>61</v>
      </c>
      <c r="M231" s="58"/>
      <c r="N231" s="57"/>
      <c r="O231" s="58"/>
      <c r="P231" s="70"/>
    </row>
    <row r="232" spans="1:16" s="60" customFormat="1" ht="16.5">
      <c r="A232" s="50" t="s">
        <v>890</v>
      </c>
      <c r="B232" s="49" t="s">
        <v>897</v>
      </c>
      <c r="C232" s="50" t="s">
        <v>898</v>
      </c>
      <c r="D232" s="51" t="s">
        <v>890</v>
      </c>
      <c r="E232" s="91">
        <v>9</v>
      </c>
      <c r="F232" s="53"/>
      <c r="G232" s="157">
        <f>IF(E232*F232=0,"",E232*F232)</f>
      </c>
      <c r="H232" s="162" t="s">
        <v>84</v>
      </c>
      <c r="I232" s="154" t="s">
        <v>1346</v>
      </c>
      <c r="J232" s="57" t="s">
        <v>85</v>
      </c>
      <c r="K232" s="66"/>
      <c r="L232" s="57" t="s">
        <v>61</v>
      </c>
      <c r="M232" s="58"/>
      <c r="N232" s="57"/>
      <c r="O232" s="58"/>
      <c r="P232" s="70"/>
    </row>
    <row r="233" spans="1:16" s="60" customFormat="1" ht="16.5">
      <c r="A233" s="50" t="s">
        <v>890</v>
      </c>
      <c r="B233" s="49" t="s">
        <v>897</v>
      </c>
      <c r="C233" s="50" t="s">
        <v>898</v>
      </c>
      <c r="D233" s="51" t="s">
        <v>890</v>
      </c>
      <c r="E233" s="91">
        <v>9</v>
      </c>
      <c r="F233" s="53"/>
      <c r="G233" s="157">
        <f>IF(E233*F233=0,"",E233*F233)</f>
      </c>
      <c r="H233" s="162" t="s">
        <v>84</v>
      </c>
      <c r="I233" s="154" t="s">
        <v>1346</v>
      </c>
      <c r="J233" s="57" t="s">
        <v>85</v>
      </c>
      <c r="K233" s="66"/>
      <c r="L233" s="57" t="s">
        <v>61</v>
      </c>
      <c r="M233" s="58"/>
      <c r="N233" s="57"/>
      <c r="O233" s="58"/>
      <c r="P233" s="70"/>
    </row>
    <row r="234" spans="1:16" s="60" customFormat="1" ht="16.5">
      <c r="A234" s="50" t="s">
        <v>890</v>
      </c>
      <c r="B234" s="49" t="s">
        <v>897</v>
      </c>
      <c r="C234" s="50"/>
      <c r="D234" s="51" t="s">
        <v>890</v>
      </c>
      <c r="E234" s="91">
        <v>9</v>
      </c>
      <c r="F234" s="53"/>
      <c r="G234" s="157">
        <f>IF(E234*F234=0,"",E234*F234)</f>
      </c>
      <c r="H234" s="162" t="s">
        <v>84</v>
      </c>
      <c r="I234" s="154" t="s">
        <v>1346</v>
      </c>
      <c r="J234" s="57" t="s">
        <v>85</v>
      </c>
      <c r="K234" s="66"/>
      <c r="L234" s="57" t="s">
        <v>61</v>
      </c>
      <c r="M234" s="58"/>
      <c r="N234" s="57"/>
      <c r="O234" s="58"/>
      <c r="P234" s="70"/>
    </row>
    <row r="235" spans="1:16" s="60" customFormat="1" ht="16.5">
      <c r="A235" s="50" t="s">
        <v>890</v>
      </c>
      <c r="B235" s="49" t="s">
        <v>899</v>
      </c>
      <c r="C235" s="50"/>
      <c r="D235" s="51" t="s">
        <v>890</v>
      </c>
      <c r="E235" s="91">
        <v>9</v>
      </c>
      <c r="F235" s="53"/>
      <c r="G235" s="157">
        <f>IF(E235*F235=0,"",E235*F235)</f>
      </c>
      <c r="H235" s="162" t="s">
        <v>84</v>
      </c>
      <c r="I235" s="154" t="s">
        <v>1346</v>
      </c>
      <c r="J235" s="57" t="s">
        <v>85</v>
      </c>
      <c r="K235" s="66"/>
      <c r="L235" s="57" t="s">
        <v>61</v>
      </c>
      <c r="M235" s="58"/>
      <c r="N235" s="57"/>
      <c r="O235" s="58"/>
      <c r="P235" s="70"/>
    </row>
    <row r="236" spans="1:16" s="60" customFormat="1" ht="18.75" customHeight="1">
      <c r="A236" s="50" t="s">
        <v>900</v>
      </c>
      <c r="B236" s="49" t="s">
        <v>901</v>
      </c>
      <c r="C236" s="50" t="s">
        <v>902</v>
      </c>
      <c r="D236" s="51" t="s">
        <v>890</v>
      </c>
      <c r="E236" s="91">
        <v>9</v>
      </c>
      <c r="F236" s="53"/>
      <c r="G236" s="157">
        <f>IF(E236*F236=0,"",E236*F236)</f>
      </c>
      <c r="H236" s="162" t="s">
        <v>84</v>
      </c>
      <c r="I236" s="154" t="s">
        <v>1346</v>
      </c>
      <c r="J236" s="57" t="s">
        <v>85</v>
      </c>
      <c r="K236" s="66"/>
      <c r="L236" s="57" t="s">
        <v>61</v>
      </c>
      <c r="M236" s="58"/>
      <c r="N236" s="57"/>
      <c r="O236" s="58"/>
      <c r="P236" s="70"/>
    </row>
    <row r="237" spans="1:16" s="60" customFormat="1" ht="16.5">
      <c r="A237" s="50" t="s">
        <v>900</v>
      </c>
      <c r="B237" s="49" t="s">
        <v>903</v>
      </c>
      <c r="C237" s="50" t="s">
        <v>904</v>
      </c>
      <c r="D237" s="51" t="s">
        <v>890</v>
      </c>
      <c r="E237" s="91">
        <v>9</v>
      </c>
      <c r="F237" s="53"/>
      <c r="G237" s="157">
        <f>IF(E237*F237=0,"",E237*F237)</f>
      </c>
      <c r="H237" s="162" t="s">
        <v>84</v>
      </c>
      <c r="I237" s="154" t="s">
        <v>1346</v>
      </c>
      <c r="J237" s="57" t="s">
        <v>85</v>
      </c>
      <c r="K237" s="66" t="s">
        <v>61</v>
      </c>
      <c r="L237" s="57" t="s">
        <v>61</v>
      </c>
      <c r="M237" s="58"/>
      <c r="N237" s="57"/>
      <c r="O237" s="58"/>
      <c r="P237" s="70"/>
    </row>
    <row r="238" spans="1:16" s="60" customFormat="1" ht="16.5">
      <c r="A238" s="50" t="s">
        <v>283</v>
      </c>
      <c r="B238" s="49" t="s">
        <v>905</v>
      </c>
      <c r="C238" s="50" t="s">
        <v>906</v>
      </c>
      <c r="D238" s="51" t="s">
        <v>283</v>
      </c>
      <c r="E238" s="168">
        <v>12</v>
      </c>
      <c r="F238" s="53"/>
      <c r="G238" s="157">
        <f>IF(E238*F238=0,"",E238*F238)</f>
      </c>
      <c r="H238" s="158" t="s">
        <v>84</v>
      </c>
      <c r="I238" s="154" t="s">
        <v>1346</v>
      </c>
      <c r="J238" s="64" t="s">
        <v>85</v>
      </c>
      <c r="K238" s="58" t="s">
        <v>61</v>
      </c>
      <c r="L238" s="57"/>
      <c r="M238" s="58"/>
      <c r="N238" s="57" t="s">
        <v>101</v>
      </c>
      <c r="O238" s="58"/>
      <c r="P238" s="59"/>
    </row>
    <row r="239" spans="1:16" s="60" customFormat="1" ht="18.75" customHeight="1">
      <c r="A239" s="50" t="s">
        <v>286</v>
      </c>
      <c r="B239" s="49" t="s">
        <v>287</v>
      </c>
      <c r="C239" s="50"/>
      <c r="D239" s="51" t="s">
        <v>288</v>
      </c>
      <c r="E239" s="52">
        <v>2</v>
      </c>
      <c r="F239" s="53"/>
      <c r="G239" s="188">
        <f>IF(E239*F239=0,"",E239*F239)</f>
      </c>
      <c r="H239" s="158" t="s">
        <v>51</v>
      </c>
      <c r="I239" s="154" t="s">
        <v>1346</v>
      </c>
      <c r="J239" s="57" t="s">
        <v>155</v>
      </c>
      <c r="K239" s="58" t="s">
        <v>61</v>
      </c>
      <c r="L239" s="57"/>
      <c r="M239" s="58"/>
      <c r="N239" s="57"/>
      <c r="O239" s="58"/>
      <c r="P239" s="59" t="s">
        <v>53</v>
      </c>
    </row>
    <row r="240" spans="1:255" s="60" customFormat="1" ht="16.5">
      <c r="A240" s="89" t="s">
        <v>286</v>
      </c>
      <c r="B240" s="88" t="s">
        <v>907</v>
      </c>
      <c r="C240" s="89"/>
      <c r="D240" s="51" t="s">
        <v>908</v>
      </c>
      <c r="E240" s="52">
        <v>9</v>
      </c>
      <c r="F240" s="53"/>
      <c r="G240" s="160">
        <f>IF(E240*F240=0,"",E240*F240)</f>
      </c>
      <c r="H240" s="158" t="s">
        <v>51</v>
      </c>
      <c r="I240" s="154" t="s">
        <v>1346</v>
      </c>
      <c r="J240" s="57" t="s">
        <v>85</v>
      </c>
      <c r="K240" s="58" t="s">
        <v>61</v>
      </c>
      <c r="L240" s="57" t="s">
        <v>61</v>
      </c>
      <c r="M240" s="58"/>
      <c r="N240" s="57"/>
      <c r="O240" s="58"/>
      <c r="P240" s="59" t="s">
        <v>53</v>
      </c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68"/>
      <c r="FG240" s="68"/>
      <c r="FH240" s="68"/>
      <c r="FI240" s="68"/>
      <c r="FJ240" s="68"/>
      <c r="FK240" s="68"/>
      <c r="FL240" s="68"/>
      <c r="FM240" s="68"/>
      <c r="FN240" s="68"/>
      <c r="FO240" s="68"/>
      <c r="FP240" s="68"/>
      <c r="FQ240" s="68"/>
      <c r="FR240" s="68"/>
      <c r="FS240" s="68"/>
      <c r="FT240" s="68"/>
      <c r="FU240" s="68"/>
      <c r="FV240" s="68"/>
      <c r="FW240" s="68"/>
      <c r="FX240" s="68"/>
      <c r="FY240" s="68"/>
      <c r="FZ240" s="68"/>
      <c r="GA240" s="68"/>
      <c r="GB240" s="68"/>
      <c r="GC240" s="68"/>
      <c r="GD240" s="68"/>
      <c r="GE240" s="68"/>
      <c r="GF240" s="68"/>
      <c r="GG240" s="68"/>
      <c r="GH240" s="68"/>
      <c r="GI240" s="68"/>
      <c r="GJ240" s="68"/>
      <c r="GK240" s="68"/>
      <c r="GL240" s="68"/>
      <c r="GM240" s="68"/>
      <c r="GN240" s="68"/>
      <c r="GO240" s="68"/>
      <c r="GP240" s="68"/>
      <c r="GQ240" s="68"/>
      <c r="GR240" s="68"/>
      <c r="GS240" s="68"/>
      <c r="GT240" s="68"/>
      <c r="GU240" s="68"/>
      <c r="GV240" s="68"/>
      <c r="GW240" s="68"/>
      <c r="GX240" s="68"/>
      <c r="GY240" s="68"/>
      <c r="GZ240" s="68"/>
      <c r="HA240" s="68"/>
      <c r="HB240" s="68"/>
      <c r="HC240" s="68"/>
      <c r="HD240" s="68"/>
      <c r="HE240" s="68"/>
      <c r="HF240" s="68"/>
      <c r="HG240" s="68"/>
      <c r="HH240" s="68"/>
      <c r="HI240" s="68"/>
      <c r="HJ240" s="68"/>
      <c r="HK240" s="68"/>
      <c r="HL240" s="68"/>
      <c r="HM240" s="68"/>
      <c r="HN240" s="68"/>
      <c r="HO240" s="68"/>
      <c r="HP240" s="68"/>
      <c r="HQ240" s="68"/>
      <c r="HR240" s="68"/>
      <c r="HS240" s="68"/>
      <c r="HT240" s="68"/>
      <c r="HU240" s="68"/>
      <c r="HV240" s="68"/>
      <c r="HW240" s="68"/>
      <c r="HX240" s="68"/>
      <c r="HY240" s="68"/>
      <c r="HZ240" s="68"/>
      <c r="IA240" s="68"/>
      <c r="IB240" s="68"/>
      <c r="IC240" s="68"/>
      <c r="ID240" s="68"/>
      <c r="IE240" s="68"/>
      <c r="IF240" s="68"/>
      <c r="IG240" s="68"/>
      <c r="IH240" s="68"/>
      <c r="II240" s="68"/>
      <c r="IJ240" s="68"/>
      <c r="IK240" s="68"/>
      <c r="IL240" s="68"/>
      <c r="IM240" s="68"/>
      <c r="IN240" s="68"/>
      <c r="IO240" s="68"/>
      <c r="IP240" s="68"/>
      <c r="IQ240" s="68"/>
      <c r="IR240" s="68"/>
      <c r="IS240" s="68"/>
      <c r="IT240" s="68"/>
      <c r="IU240" s="68"/>
    </row>
    <row r="241" spans="1:16" s="60" customFormat="1" ht="16.5">
      <c r="A241" s="50" t="s">
        <v>286</v>
      </c>
      <c r="B241" s="49"/>
      <c r="C241" s="50" t="s">
        <v>909</v>
      </c>
      <c r="D241" s="51" t="s">
        <v>908</v>
      </c>
      <c r="E241" s="52">
        <v>9</v>
      </c>
      <c r="F241" s="53"/>
      <c r="G241" s="160">
        <f>IF(E241*F241=0,"",E241*F241)</f>
      </c>
      <c r="H241" s="158" t="s">
        <v>51</v>
      </c>
      <c r="I241" s="154" t="s">
        <v>1346</v>
      </c>
      <c r="J241" s="57" t="s">
        <v>155</v>
      </c>
      <c r="K241" s="58" t="s">
        <v>61</v>
      </c>
      <c r="L241" s="57"/>
      <c r="M241" s="58"/>
      <c r="N241" s="57"/>
      <c r="O241" s="58"/>
      <c r="P241" s="59" t="s">
        <v>53</v>
      </c>
    </row>
    <row r="242" spans="1:16" s="60" customFormat="1" ht="16.5">
      <c r="A242" s="50" t="s">
        <v>910</v>
      </c>
      <c r="B242" s="49"/>
      <c r="C242" s="50" t="s">
        <v>911</v>
      </c>
      <c r="D242" s="51" t="s">
        <v>912</v>
      </c>
      <c r="E242" s="52">
        <v>12</v>
      </c>
      <c r="F242" s="53"/>
      <c r="G242" s="160">
        <f>IF(E242*F242=0,"",E242*F242)</f>
      </c>
      <c r="H242" s="158" t="s">
        <v>60</v>
      </c>
      <c r="I242" s="154" t="s">
        <v>1346</v>
      </c>
      <c r="J242" s="57" t="s">
        <v>85</v>
      </c>
      <c r="K242" s="58" t="s">
        <v>61</v>
      </c>
      <c r="L242" s="57" t="s">
        <v>61</v>
      </c>
      <c r="M242" s="58"/>
      <c r="N242" s="57"/>
      <c r="O242" s="58"/>
      <c r="P242" s="59" t="s">
        <v>53</v>
      </c>
    </row>
    <row r="243" spans="1:255" s="68" customFormat="1" ht="16.5">
      <c r="A243" s="50" t="s">
        <v>913</v>
      </c>
      <c r="B243" s="73" t="s">
        <v>914</v>
      </c>
      <c r="C243" s="74"/>
      <c r="D243" s="75" t="s">
        <v>915</v>
      </c>
      <c r="E243" s="76">
        <v>9</v>
      </c>
      <c r="F243" s="53"/>
      <c r="G243" s="157">
        <f>IF(E243*F243=0,"",E243*F243)</f>
      </c>
      <c r="H243" s="158" t="s">
        <v>84</v>
      </c>
      <c r="I243" s="154" t="s">
        <v>1346</v>
      </c>
      <c r="J243" s="64" t="s">
        <v>52</v>
      </c>
      <c r="K243" s="80" t="s">
        <v>61</v>
      </c>
      <c r="L243" s="64"/>
      <c r="M243" s="80"/>
      <c r="N243" s="64"/>
      <c r="O243" s="80"/>
      <c r="P243" s="59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  <c r="HP243" s="60"/>
      <c r="HQ243" s="60"/>
      <c r="HR243" s="60"/>
      <c r="HS243" s="60"/>
      <c r="HT243" s="60"/>
      <c r="HU243" s="60"/>
      <c r="HV243" s="60"/>
      <c r="HW243" s="60"/>
      <c r="HX243" s="60"/>
      <c r="HY243" s="60"/>
      <c r="HZ243" s="60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  <c r="IT243" s="60"/>
      <c r="IU243" s="60"/>
    </row>
    <row r="244" spans="1:16" s="60" customFormat="1" ht="18.75" customHeight="1">
      <c r="A244" s="50" t="s">
        <v>916</v>
      </c>
      <c r="B244" s="49" t="s">
        <v>917</v>
      </c>
      <c r="C244" s="50" t="s">
        <v>918</v>
      </c>
      <c r="D244" s="51" t="s">
        <v>919</v>
      </c>
      <c r="E244" s="91">
        <v>9</v>
      </c>
      <c r="F244" s="53"/>
      <c r="G244" s="157">
        <f>IF(E244*F244=0,"",E244*F244)</f>
      </c>
      <c r="H244" s="162" t="s">
        <v>84</v>
      </c>
      <c r="I244" s="154" t="s">
        <v>1346</v>
      </c>
      <c r="J244" s="57" t="s">
        <v>85</v>
      </c>
      <c r="K244" s="66"/>
      <c r="L244" s="57"/>
      <c r="M244" s="58"/>
      <c r="N244" s="57"/>
      <c r="O244" s="58"/>
      <c r="P244" s="70"/>
    </row>
    <row r="245" spans="1:16" s="60" customFormat="1" ht="16.5">
      <c r="A245" s="50" t="s">
        <v>920</v>
      </c>
      <c r="B245" s="49" t="s">
        <v>187</v>
      </c>
      <c r="C245" s="50"/>
      <c r="D245" s="51" t="s">
        <v>921</v>
      </c>
      <c r="E245" s="52">
        <v>18</v>
      </c>
      <c r="F245" s="53"/>
      <c r="G245" s="157">
        <f>IF(E245*F245=0,"",E245*F245)</f>
      </c>
      <c r="H245" s="162" t="s">
        <v>84</v>
      </c>
      <c r="I245" s="154" t="s">
        <v>1346</v>
      </c>
      <c r="J245" s="57" t="s">
        <v>52</v>
      </c>
      <c r="K245" s="58"/>
      <c r="L245" s="57"/>
      <c r="M245" s="58"/>
      <c r="N245" s="57"/>
      <c r="O245" s="58"/>
      <c r="P245" s="70"/>
    </row>
    <row r="246" spans="1:16" s="60" customFormat="1" ht="16.5">
      <c r="A246" s="69" t="s">
        <v>922</v>
      </c>
      <c r="B246" s="72" t="s">
        <v>923</v>
      </c>
      <c r="C246" s="69"/>
      <c r="D246" s="65" t="s">
        <v>924</v>
      </c>
      <c r="E246" s="84">
        <v>9</v>
      </c>
      <c r="F246" s="53"/>
      <c r="G246" s="160">
        <f>IF(E246*F246=0,"",E246*F246)</f>
      </c>
      <c r="H246" s="158" t="s">
        <v>67</v>
      </c>
      <c r="I246" s="154" t="s">
        <v>1346</v>
      </c>
      <c r="J246" s="57" t="s">
        <v>78</v>
      </c>
      <c r="K246" s="58" t="s">
        <v>61</v>
      </c>
      <c r="L246" s="57"/>
      <c r="M246" s="58" t="s">
        <v>61</v>
      </c>
      <c r="N246" s="57" t="s">
        <v>61</v>
      </c>
      <c r="O246" s="58"/>
      <c r="P246" s="70" t="s">
        <v>101</v>
      </c>
    </row>
    <row r="247" spans="1:16" s="60" customFormat="1" ht="16.5">
      <c r="A247" s="50" t="s">
        <v>297</v>
      </c>
      <c r="B247" s="73" t="s">
        <v>1191</v>
      </c>
      <c r="C247" s="74"/>
      <c r="D247" s="75" t="s">
        <v>1192</v>
      </c>
      <c r="E247" s="168">
        <v>11</v>
      </c>
      <c r="F247" s="53"/>
      <c r="G247" s="157">
        <f>IF(E247*F247=0,"",E247*F247)</f>
      </c>
      <c r="H247" s="158" t="s">
        <v>84</v>
      </c>
      <c r="I247" s="154" t="s">
        <v>1346</v>
      </c>
      <c r="J247" s="64" t="s">
        <v>85</v>
      </c>
      <c r="K247" s="58" t="s">
        <v>61</v>
      </c>
      <c r="L247" s="57"/>
      <c r="M247" s="58"/>
      <c r="N247" s="57" t="s">
        <v>53</v>
      </c>
      <c r="O247" s="58"/>
      <c r="P247" s="59" t="s">
        <v>61</v>
      </c>
    </row>
    <row r="248" spans="1:16" s="60" customFormat="1" ht="16.5">
      <c r="A248" s="50" t="s">
        <v>297</v>
      </c>
      <c r="B248" s="49" t="s">
        <v>298</v>
      </c>
      <c r="C248" s="50" t="s">
        <v>299</v>
      </c>
      <c r="D248" s="51" t="s">
        <v>300</v>
      </c>
      <c r="E248" s="52">
        <v>9</v>
      </c>
      <c r="F248" s="53"/>
      <c r="G248" s="188">
        <f>IF(E248*F248=0,"",E248*F248)</f>
      </c>
      <c r="H248" s="158" t="s">
        <v>51</v>
      </c>
      <c r="I248" s="56" t="s">
        <v>1344</v>
      </c>
      <c r="J248" s="57" t="s">
        <v>85</v>
      </c>
      <c r="K248" s="58" t="s">
        <v>61</v>
      </c>
      <c r="L248" s="57" t="s">
        <v>61</v>
      </c>
      <c r="M248" s="58"/>
      <c r="N248" s="57" t="s">
        <v>61</v>
      </c>
      <c r="O248" s="58"/>
      <c r="P248" s="59" t="s">
        <v>53</v>
      </c>
    </row>
    <row r="249" spans="1:16" s="60" customFormat="1" ht="16.5">
      <c r="A249" s="50" t="s">
        <v>297</v>
      </c>
      <c r="B249" s="49" t="s">
        <v>597</v>
      </c>
      <c r="C249" s="50" t="s">
        <v>598</v>
      </c>
      <c r="D249" s="51" t="s">
        <v>300</v>
      </c>
      <c r="E249" s="52">
        <v>8</v>
      </c>
      <c r="F249" s="53"/>
      <c r="G249" s="160">
        <f>IF(E249*F249=0,"",E249*F249)</f>
      </c>
      <c r="H249" s="158" t="s">
        <v>51</v>
      </c>
      <c r="I249" s="154" t="s">
        <v>1346</v>
      </c>
      <c r="J249" s="57" t="s">
        <v>85</v>
      </c>
      <c r="K249" s="58" t="s">
        <v>61</v>
      </c>
      <c r="L249" s="57" t="s">
        <v>61</v>
      </c>
      <c r="M249" s="58"/>
      <c r="N249" s="57" t="s">
        <v>61</v>
      </c>
      <c r="O249" s="58"/>
      <c r="P249" s="59" t="s">
        <v>53</v>
      </c>
    </row>
    <row r="250" spans="1:16" s="60" customFormat="1" ht="16.5">
      <c r="A250" s="50" t="s">
        <v>297</v>
      </c>
      <c r="B250" s="73" t="s">
        <v>1193</v>
      </c>
      <c r="C250" s="74"/>
      <c r="D250" s="75" t="s">
        <v>1194</v>
      </c>
      <c r="E250" s="168">
        <v>8</v>
      </c>
      <c r="F250" s="53"/>
      <c r="G250" s="157">
        <f>IF(E250*F250=0,"",E250*F250)</f>
      </c>
      <c r="H250" s="158" t="s">
        <v>84</v>
      </c>
      <c r="I250" s="154" t="s">
        <v>1346</v>
      </c>
      <c r="J250" s="64" t="s">
        <v>85</v>
      </c>
      <c r="K250" s="58" t="s">
        <v>61</v>
      </c>
      <c r="L250" s="57"/>
      <c r="M250" s="58"/>
      <c r="N250" s="57" t="s">
        <v>53</v>
      </c>
      <c r="O250" s="58"/>
      <c r="P250" s="59" t="s">
        <v>61</v>
      </c>
    </row>
    <row r="251" spans="1:16" s="60" customFormat="1" ht="16.5">
      <c r="A251" s="50" t="s">
        <v>925</v>
      </c>
      <c r="B251" s="49"/>
      <c r="C251" s="50" t="s">
        <v>926</v>
      </c>
      <c r="D251" s="51" t="s">
        <v>300</v>
      </c>
      <c r="E251" s="52">
        <v>8</v>
      </c>
      <c r="F251" s="53"/>
      <c r="G251" s="157">
        <f>IF(E251*F251=0,"",E251*F251)</f>
      </c>
      <c r="H251" s="162" t="s">
        <v>84</v>
      </c>
      <c r="I251" s="154" t="s">
        <v>1346</v>
      </c>
      <c r="J251" s="57" t="s">
        <v>85</v>
      </c>
      <c r="K251" s="58" t="s">
        <v>61</v>
      </c>
      <c r="L251" s="57" t="s">
        <v>61</v>
      </c>
      <c r="M251" s="58"/>
      <c r="N251" s="57"/>
      <c r="O251" s="58"/>
      <c r="P251" s="70" t="s">
        <v>61</v>
      </c>
    </row>
    <row r="252" spans="1:16" s="60" customFormat="1" ht="16.5">
      <c r="A252" s="50" t="s">
        <v>927</v>
      </c>
      <c r="B252" s="49" t="s">
        <v>928</v>
      </c>
      <c r="C252" s="50"/>
      <c r="D252" s="51" t="s">
        <v>929</v>
      </c>
      <c r="E252" s="52">
        <v>7</v>
      </c>
      <c r="F252" s="53"/>
      <c r="G252" s="160">
        <f>IF(E252*F252=0,"",E252*F252)</f>
      </c>
      <c r="H252" s="158" t="s">
        <v>51</v>
      </c>
      <c r="I252" s="154" t="s">
        <v>1346</v>
      </c>
      <c r="J252" s="57" t="s">
        <v>52</v>
      </c>
      <c r="K252" s="58"/>
      <c r="L252" s="57"/>
      <c r="M252" s="58"/>
      <c r="N252" s="57"/>
      <c r="O252" s="58"/>
      <c r="P252" s="70" t="s">
        <v>53</v>
      </c>
    </row>
    <row r="253" spans="1:16" s="60" customFormat="1" ht="18.75" customHeight="1">
      <c r="A253" s="69" t="s">
        <v>930</v>
      </c>
      <c r="B253" s="72" t="s">
        <v>870</v>
      </c>
      <c r="C253" s="69"/>
      <c r="D253" s="65" t="s">
        <v>931</v>
      </c>
      <c r="E253" s="52">
        <v>12</v>
      </c>
      <c r="F253" s="53"/>
      <c r="G253" s="157">
        <f>IF(E253*F253=0,"",E253*F253)</f>
      </c>
      <c r="H253" s="162" t="s">
        <v>84</v>
      </c>
      <c r="I253" s="154" t="s">
        <v>1346</v>
      </c>
      <c r="J253" s="57" t="s">
        <v>227</v>
      </c>
      <c r="K253" s="66" t="s">
        <v>61</v>
      </c>
      <c r="L253" s="67" t="s">
        <v>61</v>
      </c>
      <c r="M253" s="66" t="s">
        <v>61</v>
      </c>
      <c r="N253" s="67"/>
      <c r="O253" s="66"/>
      <c r="P253" s="166" t="s">
        <v>61</v>
      </c>
    </row>
    <row r="254" spans="1:16" s="60" customFormat="1" ht="16.5">
      <c r="A254" s="50" t="s">
        <v>932</v>
      </c>
      <c r="B254" s="73" t="s">
        <v>933</v>
      </c>
      <c r="C254" s="74" t="s">
        <v>934</v>
      </c>
      <c r="D254" s="75" t="s">
        <v>935</v>
      </c>
      <c r="E254" s="76">
        <v>8</v>
      </c>
      <c r="F254" s="53"/>
      <c r="G254" s="157">
        <f>IF(E254*F254=0,"",E254*F254)</f>
      </c>
      <c r="H254" s="158" t="s">
        <v>84</v>
      </c>
      <c r="I254" s="154" t="s">
        <v>1346</v>
      </c>
      <c r="J254" s="57" t="s">
        <v>85</v>
      </c>
      <c r="K254" s="80" t="s">
        <v>61</v>
      </c>
      <c r="L254" s="64"/>
      <c r="M254" s="80"/>
      <c r="N254" s="64"/>
      <c r="O254" s="80"/>
      <c r="P254" s="59"/>
    </row>
    <row r="255" spans="1:16" s="60" customFormat="1" ht="16.5">
      <c r="A255" s="50" t="s">
        <v>932</v>
      </c>
      <c r="B255" s="73" t="s">
        <v>933</v>
      </c>
      <c r="C255" s="74" t="s">
        <v>936</v>
      </c>
      <c r="D255" s="75" t="s">
        <v>937</v>
      </c>
      <c r="E255" s="168">
        <v>6</v>
      </c>
      <c r="F255" s="53"/>
      <c r="G255" s="157">
        <f>IF(E255*F255=0,"",E255*F255)</f>
      </c>
      <c r="H255" s="158" t="s">
        <v>84</v>
      </c>
      <c r="I255" s="154" t="s">
        <v>1346</v>
      </c>
      <c r="J255" s="64" t="s">
        <v>85</v>
      </c>
      <c r="K255" s="58" t="s">
        <v>61</v>
      </c>
      <c r="L255" s="57"/>
      <c r="M255" s="58"/>
      <c r="N255" s="57" t="s">
        <v>53</v>
      </c>
      <c r="O255" s="58"/>
      <c r="P255" s="59"/>
    </row>
    <row r="256" spans="1:16" s="60" customFormat="1" ht="16.5">
      <c r="A256" s="50" t="s">
        <v>307</v>
      </c>
      <c r="B256" s="49"/>
      <c r="C256" s="50" t="s">
        <v>938</v>
      </c>
      <c r="D256" s="51" t="s">
        <v>309</v>
      </c>
      <c r="E256" s="52">
        <v>12</v>
      </c>
      <c r="F256" s="53"/>
      <c r="G256" s="157">
        <f>IF(E256*F256=0,"",E256*F256)</f>
      </c>
      <c r="H256" s="158" t="s">
        <v>51</v>
      </c>
      <c r="I256" s="154" t="s">
        <v>1346</v>
      </c>
      <c r="J256" s="57" t="s">
        <v>85</v>
      </c>
      <c r="K256" s="58" t="s">
        <v>61</v>
      </c>
      <c r="L256" s="57" t="s">
        <v>61</v>
      </c>
      <c r="M256" s="58" t="s">
        <v>61</v>
      </c>
      <c r="N256" s="57"/>
      <c r="O256" s="58"/>
      <c r="P256" s="70"/>
    </row>
    <row r="257" spans="1:16" s="60" customFormat="1" ht="16.5">
      <c r="A257" s="50" t="s">
        <v>307</v>
      </c>
      <c r="B257" s="49"/>
      <c r="C257" s="50" t="s">
        <v>939</v>
      </c>
      <c r="D257" s="51" t="s">
        <v>309</v>
      </c>
      <c r="E257" s="52">
        <v>6</v>
      </c>
      <c r="F257" s="53"/>
      <c r="G257" s="157">
        <f>IF(E257*F257=0,"",E257*F257)</f>
      </c>
      <c r="H257" s="158" t="s">
        <v>67</v>
      </c>
      <c r="I257" s="154" t="s">
        <v>1346</v>
      </c>
      <c r="J257" s="57" t="s">
        <v>85</v>
      </c>
      <c r="K257" s="58" t="s">
        <v>61</v>
      </c>
      <c r="L257" s="57" t="s">
        <v>61</v>
      </c>
      <c r="M257" s="58" t="s">
        <v>61</v>
      </c>
      <c r="N257" s="57"/>
      <c r="O257" s="58"/>
      <c r="P257" s="70"/>
    </row>
    <row r="258" spans="1:16" s="60" customFormat="1" ht="17.25" customHeight="1">
      <c r="A258" s="50" t="s">
        <v>307</v>
      </c>
      <c r="B258" s="49"/>
      <c r="C258" s="50" t="s">
        <v>311</v>
      </c>
      <c r="D258" s="51" t="s">
        <v>309</v>
      </c>
      <c r="E258" s="52">
        <v>6</v>
      </c>
      <c r="F258" s="53"/>
      <c r="G258" s="188">
        <f>IF(E258*F258=0,"",E258*F258)</f>
      </c>
      <c r="H258" s="158" t="s">
        <v>67</v>
      </c>
      <c r="I258" s="154" t="s">
        <v>1346</v>
      </c>
      <c r="J258" s="57" t="s">
        <v>85</v>
      </c>
      <c r="K258" s="58" t="s">
        <v>61</v>
      </c>
      <c r="L258" s="57" t="s">
        <v>61</v>
      </c>
      <c r="M258" s="58" t="s">
        <v>61</v>
      </c>
      <c r="N258" s="57"/>
      <c r="O258" s="66"/>
      <c r="P258" s="59" t="s">
        <v>53</v>
      </c>
    </row>
    <row r="259" spans="1:16" s="60" customFormat="1" ht="16.5">
      <c r="A259" s="50" t="s">
        <v>307</v>
      </c>
      <c r="B259" s="49"/>
      <c r="C259" s="50" t="s">
        <v>940</v>
      </c>
      <c r="D259" s="51" t="s">
        <v>309</v>
      </c>
      <c r="E259" s="84">
        <v>6</v>
      </c>
      <c r="F259" s="53"/>
      <c r="G259" s="160">
        <f>IF(E259*F259=0,"",E259*F259)</f>
      </c>
      <c r="H259" s="158" t="s">
        <v>67</v>
      </c>
      <c r="I259" s="154" t="s">
        <v>1346</v>
      </c>
      <c r="J259" s="57" t="s">
        <v>85</v>
      </c>
      <c r="K259" s="66" t="s">
        <v>61</v>
      </c>
      <c r="L259" s="57" t="s">
        <v>61</v>
      </c>
      <c r="M259" s="58" t="s">
        <v>61</v>
      </c>
      <c r="N259" s="57"/>
      <c r="O259" s="58"/>
      <c r="P259" s="70" t="s">
        <v>53</v>
      </c>
    </row>
    <row r="260" spans="1:16" s="60" customFormat="1" ht="16.5">
      <c r="A260" s="50" t="s">
        <v>941</v>
      </c>
      <c r="B260" s="49" t="s">
        <v>942</v>
      </c>
      <c r="C260" s="50"/>
      <c r="D260" s="51" t="s">
        <v>943</v>
      </c>
      <c r="E260" s="52">
        <v>6</v>
      </c>
      <c r="F260" s="53"/>
      <c r="G260" s="157">
        <f>IF(E260*F260=0,"",E260*F260)</f>
      </c>
      <c r="H260" s="162" t="s">
        <v>84</v>
      </c>
      <c r="I260" s="154" t="s">
        <v>1346</v>
      </c>
      <c r="J260" s="57" t="s">
        <v>85</v>
      </c>
      <c r="K260" s="58" t="s">
        <v>61</v>
      </c>
      <c r="L260" s="57" t="s">
        <v>61</v>
      </c>
      <c r="M260" s="58"/>
      <c r="N260" s="57"/>
      <c r="O260" s="58"/>
      <c r="P260" s="70"/>
    </row>
    <row r="261" spans="1:16" s="60" customFormat="1" ht="18.75" customHeight="1">
      <c r="A261" s="50" t="s">
        <v>944</v>
      </c>
      <c r="B261" s="49" t="s">
        <v>945</v>
      </c>
      <c r="C261" s="50" t="s">
        <v>946</v>
      </c>
      <c r="D261" s="51" t="s">
        <v>944</v>
      </c>
      <c r="E261" s="52">
        <v>8</v>
      </c>
      <c r="F261" s="53"/>
      <c r="G261" s="157">
        <f>IF(E261*F261=0,"",E261*F261)</f>
      </c>
      <c r="H261" s="158" t="s">
        <v>113</v>
      </c>
      <c r="I261" s="154" t="s">
        <v>1346</v>
      </c>
      <c r="J261" s="57" t="s">
        <v>85</v>
      </c>
      <c r="K261" s="58"/>
      <c r="L261" s="57"/>
      <c r="M261" s="58"/>
      <c r="N261" s="57"/>
      <c r="O261" s="58"/>
      <c r="P261" s="70" t="s">
        <v>61</v>
      </c>
    </row>
    <row r="262" spans="1:255" s="78" customFormat="1" ht="16.5">
      <c r="A262" s="50" t="s">
        <v>944</v>
      </c>
      <c r="B262" s="73" t="s">
        <v>947</v>
      </c>
      <c r="C262" s="74" t="s">
        <v>948</v>
      </c>
      <c r="D262" s="75" t="s">
        <v>949</v>
      </c>
      <c r="E262" s="168">
        <v>7</v>
      </c>
      <c r="F262" s="53"/>
      <c r="G262" s="157">
        <f>IF(E262*F262=0,"",E262*F262)</f>
      </c>
      <c r="H262" s="158" t="s">
        <v>84</v>
      </c>
      <c r="I262" s="154" t="s">
        <v>1346</v>
      </c>
      <c r="J262" s="64" t="s">
        <v>85</v>
      </c>
      <c r="K262" s="58" t="s">
        <v>61</v>
      </c>
      <c r="L262" s="57"/>
      <c r="M262" s="58"/>
      <c r="N262" s="57" t="s">
        <v>53</v>
      </c>
      <c r="O262" s="58"/>
      <c r="P262" s="59" t="s">
        <v>61</v>
      </c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  <c r="HD262" s="60"/>
      <c r="HE262" s="60"/>
      <c r="HF262" s="60"/>
      <c r="HG262" s="60"/>
      <c r="HH262" s="60"/>
      <c r="HI262" s="60"/>
      <c r="HJ262" s="60"/>
      <c r="HK262" s="60"/>
      <c r="HL262" s="60"/>
      <c r="HM262" s="60"/>
      <c r="HN262" s="60"/>
      <c r="HO262" s="60"/>
      <c r="HP262" s="60"/>
      <c r="HQ262" s="60"/>
      <c r="HR262" s="60"/>
      <c r="HS262" s="60"/>
      <c r="HT262" s="60"/>
      <c r="HU262" s="60"/>
      <c r="HV262" s="60"/>
      <c r="HW262" s="60"/>
      <c r="HX262" s="60"/>
      <c r="HY262" s="60"/>
      <c r="HZ262" s="60"/>
      <c r="IA262" s="60"/>
      <c r="IB262" s="60"/>
      <c r="IC262" s="60"/>
      <c r="ID262" s="60"/>
      <c r="IE262" s="60"/>
      <c r="IF262" s="60"/>
      <c r="IG262" s="60"/>
      <c r="IH262" s="60"/>
      <c r="II262" s="60"/>
      <c r="IJ262" s="60"/>
      <c r="IK262" s="60"/>
      <c r="IL262" s="60"/>
      <c r="IM262" s="60"/>
      <c r="IN262" s="60"/>
      <c r="IO262" s="60"/>
      <c r="IP262" s="60"/>
      <c r="IQ262" s="60"/>
      <c r="IR262" s="60"/>
      <c r="IS262" s="60"/>
      <c r="IT262" s="60"/>
      <c r="IU262" s="60"/>
    </row>
    <row r="263" spans="1:16" s="60" customFormat="1" ht="16.5">
      <c r="A263" s="50" t="s">
        <v>313</v>
      </c>
      <c r="B263" s="73" t="s">
        <v>314</v>
      </c>
      <c r="C263" s="74" t="s">
        <v>315</v>
      </c>
      <c r="D263" s="75" t="s">
        <v>950</v>
      </c>
      <c r="E263" s="168">
        <v>7</v>
      </c>
      <c r="F263" s="53"/>
      <c r="G263" s="157">
        <f>IF(E263*F263=0,"",E263*F263)</f>
      </c>
      <c r="H263" s="158" t="s">
        <v>84</v>
      </c>
      <c r="I263" s="154" t="s">
        <v>1346</v>
      </c>
      <c r="J263" s="64" t="s">
        <v>85</v>
      </c>
      <c r="K263" s="58" t="s">
        <v>61</v>
      </c>
      <c r="L263" s="57"/>
      <c r="M263" s="58"/>
      <c r="N263" s="57" t="s">
        <v>53</v>
      </c>
      <c r="O263" s="58"/>
      <c r="P263" s="59"/>
    </row>
    <row r="264" spans="1:16" s="60" customFormat="1" ht="16.5">
      <c r="A264" s="50" t="s">
        <v>313</v>
      </c>
      <c r="B264" s="73" t="s">
        <v>314</v>
      </c>
      <c r="C264" s="74" t="s">
        <v>951</v>
      </c>
      <c r="D264" s="75" t="s">
        <v>950</v>
      </c>
      <c r="E264" s="168">
        <v>7</v>
      </c>
      <c r="F264" s="53"/>
      <c r="G264" s="157">
        <f>IF(E264*F264=0,"",E264*F264)</f>
      </c>
      <c r="H264" s="158" t="s">
        <v>84</v>
      </c>
      <c r="I264" s="154" t="s">
        <v>1346</v>
      </c>
      <c r="J264" s="64" t="s">
        <v>85</v>
      </c>
      <c r="K264" s="58" t="s">
        <v>61</v>
      </c>
      <c r="L264" s="57"/>
      <c r="M264" s="58"/>
      <c r="N264" s="57" t="s">
        <v>53</v>
      </c>
      <c r="O264" s="58"/>
      <c r="P264" s="59"/>
    </row>
    <row r="265" spans="1:255" s="78" customFormat="1" ht="16.5">
      <c r="A265" s="50" t="s">
        <v>952</v>
      </c>
      <c r="B265" s="49" t="s">
        <v>953</v>
      </c>
      <c r="C265" s="169"/>
      <c r="D265" s="170" t="s">
        <v>954</v>
      </c>
      <c r="E265" s="171">
        <v>8</v>
      </c>
      <c r="F265" s="53"/>
      <c r="G265" s="172">
        <f>IF(E265*F265=0,"",E265*F265)</f>
      </c>
      <c r="H265" s="173" t="s">
        <v>84</v>
      </c>
      <c r="I265" s="154" t="s">
        <v>1346</v>
      </c>
      <c r="J265" s="57" t="s">
        <v>78</v>
      </c>
      <c r="K265" s="58" t="s">
        <v>61</v>
      </c>
      <c r="L265" s="57"/>
      <c r="M265" s="58" t="s">
        <v>61</v>
      </c>
      <c r="N265" s="57"/>
      <c r="O265" s="58"/>
      <c r="P265" s="70" t="s">
        <v>101</v>
      </c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  <c r="HD265" s="60"/>
      <c r="HE265" s="60"/>
      <c r="HF265" s="60"/>
      <c r="HG265" s="60"/>
      <c r="HH265" s="60"/>
      <c r="HI265" s="60"/>
      <c r="HJ265" s="60"/>
      <c r="HK265" s="60"/>
      <c r="HL265" s="60"/>
      <c r="HM265" s="60"/>
      <c r="HN265" s="60"/>
      <c r="HO265" s="60"/>
      <c r="HP265" s="60"/>
      <c r="HQ265" s="60"/>
      <c r="HR265" s="60"/>
      <c r="HS265" s="60"/>
      <c r="HT265" s="60"/>
      <c r="HU265" s="60"/>
      <c r="HV265" s="60"/>
      <c r="HW265" s="60"/>
      <c r="HX265" s="60"/>
      <c r="HY265" s="60"/>
      <c r="HZ265" s="60"/>
      <c r="IA265" s="60"/>
      <c r="IB265" s="60"/>
      <c r="IC265" s="60"/>
      <c r="ID265" s="60"/>
      <c r="IE265" s="60"/>
      <c r="IF265" s="60"/>
      <c r="IG265" s="60"/>
      <c r="IH265" s="60"/>
      <c r="II265" s="60"/>
      <c r="IJ265" s="60"/>
      <c r="IK265" s="60"/>
      <c r="IL265" s="60"/>
      <c r="IM265" s="60"/>
      <c r="IN265" s="60"/>
      <c r="IO265" s="60"/>
      <c r="IP265" s="60"/>
      <c r="IQ265" s="60"/>
      <c r="IR265" s="60"/>
      <c r="IS265" s="60"/>
      <c r="IT265" s="60"/>
      <c r="IU265" s="60"/>
    </row>
    <row r="266" spans="1:16" s="60" customFormat="1" ht="16.5">
      <c r="A266" s="50" t="s">
        <v>955</v>
      </c>
      <c r="B266" s="49" t="s">
        <v>956</v>
      </c>
      <c r="C266" s="50"/>
      <c r="D266" s="51" t="s">
        <v>957</v>
      </c>
      <c r="E266" s="52">
        <v>6</v>
      </c>
      <c r="F266" s="53"/>
      <c r="G266" s="157">
        <f>IF(E266*F266=0,"",E266*F266)</f>
      </c>
      <c r="H266" s="158" t="s">
        <v>60</v>
      </c>
      <c r="I266" s="154" t="s">
        <v>1346</v>
      </c>
      <c r="J266" s="57" t="s">
        <v>52</v>
      </c>
      <c r="K266" s="58"/>
      <c r="L266" s="57"/>
      <c r="M266" s="58"/>
      <c r="N266" s="57"/>
      <c r="O266" s="58"/>
      <c r="P266" s="70"/>
    </row>
    <row r="267" spans="1:16" s="60" customFormat="1" ht="16.5">
      <c r="A267" s="69" t="s">
        <v>958</v>
      </c>
      <c r="B267" s="72" t="s">
        <v>959</v>
      </c>
      <c r="C267" s="69"/>
      <c r="D267" s="65" t="s">
        <v>960</v>
      </c>
      <c r="E267" s="91">
        <v>8</v>
      </c>
      <c r="F267" s="53"/>
      <c r="G267" s="157">
        <f>IF(E267*F267=0,"",E267*F267)</f>
      </c>
      <c r="H267" s="162" t="s">
        <v>84</v>
      </c>
      <c r="I267" s="154" t="s">
        <v>1346</v>
      </c>
      <c r="J267" s="57" t="s">
        <v>78</v>
      </c>
      <c r="K267" s="58" t="s">
        <v>61</v>
      </c>
      <c r="L267" s="57" t="s">
        <v>61</v>
      </c>
      <c r="M267" s="58" t="s">
        <v>61</v>
      </c>
      <c r="N267" s="57"/>
      <c r="O267" s="58"/>
      <c r="P267" s="70" t="s">
        <v>61</v>
      </c>
    </row>
    <row r="268" spans="1:16" s="60" customFormat="1" ht="16.5">
      <c r="A268" s="50" t="s">
        <v>958</v>
      </c>
      <c r="B268" s="73" t="s">
        <v>959</v>
      </c>
      <c r="C268" s="74"/>
      <c r="D268" s="75" t="s">
        <v>961</v>
      </c>
      <c r="E268" s="168">
        <v>8</v>
      </c>
      <c r="F268" s="53"/>
      <c r="G268" s="157">
        <f>IF(E268*F268=0,"",E268*F268)</f>
      </c>
      <c r="H268" s="158" t="s">
        <v>84</v>
      </c>
      <c r="I268" s="154" t="s">
        <v>1346</v>
      </c>
      <c r="J268" s="64" t="s">
        <v>78</v>
      </c>
      <c r="K268" s="58" t="s">
        <v>61</v>
      </c>
      <c r="L268" s="57"/>
      <c r="M268" s="58" t="s">
        <v>61</v>
      </c>
      <c r="N268" s="57" t="s">
        <v>53</v>
      </c>
      <c r="O268" s="58"/>
      <c r="P268" s="59" t="s">
        <v>61</v>
      </c>
    </row>
    <row r="269" spans="1:16" s="60" customFormat="1" ht="18" customHeight="1">
      <c r="A269" s="50" t="s">
        <v>316</v>
      </c>
      <c r="B269" s="49" t="s">
        <v>319</v>
      </c>
      <c r="C269" s="50"/>
      <c r="D269" s="51" t="s">
        <v>320</v>
      </c>
      <c r="E269" s="52">
        <v>6</v>
      </c>
      <c r="F269" s="53"/>
      <c r="G269" s="188">
        <f>IF(E269*F269=0,"",E269*F269)</f>
      </c>
      <c r="H269" s="158" t="s">
        <v>67</v>
      </c>
      <c r="I269" s="154" t="s">
        <v>1346</v>
      </c>
      <c r="J269" s="57" t="s">
        <v>52</v>
      </c>
      <c r="K269" s="58" t="s">
        <v>61</v>
      </c>
      <c r="L269" s="57"/>
      <c r="M269" s="58"/>
      <c r="N269" s="57"/>
      <c r="O269" s="58"/>
      <c r="P269" s="59" t="s">
        <v>53</v>
      </c>
    </row>
    <row r="270" spans="1:16" s="60" customFormat="1" ht="16.5">
      <c r="A270" s="50" t="s">
        <v>962</v>
      </c>
      <c r="B270" s="73" t="s">
        <v>322</v>
      </c>
      <c r="C270" s="74" t="s">
        <v>963</v>
      </c>
      <c r="D270" s="75" t="s">
        <v>964</v>
      </c>
      <c r="E270" s="168">
        <v>6</v>
      </c>
      <c r="F270" s="53"/>
      <c r="G270" s="157">
        <f>IF(E270*F270=0,"",E270*F270)</f>
      </c>
      <c r="H270" s="158" t="s">
        <v>84</v>
      </c>
      <c r="I270" s="154" t="s">
        <v>1346</v>
      </c>
      <c r="J270" s="64" t="s">
        <v>85</v>
      </c>
      <c r="K270" s="58" t="s">
        <v>61</v>
      </c>
      <c r="L270" s="57"/>
      <c r="M270" s="58"/>
      <c r="N270" s="57" t="s">
        <v>53</v>
      </c>
      <c r="O270" s="58"/>
      <c r="P270" s="59"/>
    </row>
    <row r="271" spans="1:16" s="60" customFormat="1" ht="16.5">
      <c r="A271" s="50" t="s">
        <v>321</v>
      </c>
      <c r="B271" s="49" t="s">
        <v>322</v>
      </c>
      <c r="C271" s="50" t="s">
        <v>965</v>
      </c>
      <c r="D271" s="51" t="s">
        <v>321</v>
      </c>
      <c r="E271" s="52">
        <v>5</v>
      </c>
      <c r="F271" s="53"/>
      <c r="G271" s="157">
        <f>IF(E271*F271=0,"",E271*F271)</f>
      </c>
      <c r="H271" s="158" t="s">
        <v>226</v>
      </c>
      <c r="I271" s="154" t="s">
        <v>1346</v>
      </c>
      <c r="J271" s="57" t="s">
        <v>85</v>
      </c>
      <c r="K271" s="58" t="s">
        <v>61</v>
      </c>
      <c r="L271" s="57"/>
      <c r="M271" s="58"/>
      <c r="N271" s="57"/>
      <c r="O271" s="58"/>
      <c r="P271" s="70"/>
    </row>
    <row r="272" spans="1:16" s="60" customFormat="1" ht="18.75" customHeight="1">
      <c r="A272" s="50" t="s">
        <v>321</v>
      </c>
      <c r="B272" s="49" t="s">
        <v>322</v>
      </c>
      <c r="C272" s="50" t="s">
        <v>326</v>
      </c>
      <c r="D272" s="51" t="s">
        <v>321</v>
      </c>
      <c r="E272" s="52">
        <v>5</v>
      </c>
      <c r="F272" s="53"/>
      <c r="G272" s="188">
        <f>IF(E272*F272=0,"",E272*F272)</f>
      </c>
      <c r="H272" s="158" t="s">
        <v>226</v>
      </c>
      <c r="I272" s="154" t="s">
        <v>1346</v>
      </c>
      <c r="J272" s="57" t="s">
        <v>85</v>
      </c>
      <c r="K272" s="58" t="s">
        <v>61</v>
      </c>
      <c r="L272" s="57"/>
      <c r="M272" s="58"/>
      <c r="N272" s="57"/>
      <c r="O272" s="58"/>
      <c r="P272" s="70" t="s">
        <v>53</v>
      </c>
    </row>
    <row r="273" spans="1:16" s="60" customFormat="1" ht="16.5">
      <c r="A273" s="50" t="s">
        <v>321</v>
      </c>
      <c r="B273" s="73" t="s">
        <v>322</v>
      </c>
      <c r="C273" s="74" t="s">
        <v>966</v>
      </c>
      <c r="D273" s="75" t="s">
        <v>321</v>
      </c>
      <c r="E273" s="76">
        <v>8</v>
      </c>
      <c r="F273" s="53"/>
      <c r="G273" s="157">
        <f>IF(E273*F273=0,"",E273*F273)</f>
      </c>
      <c r="H273" s="158" t="s">
        <v>84</v>
      </c>
      <c r="I273" s="154" t="s">
        <v>1346</v>
      </c>
      <c r="J273" s="64"/>
      <c r="K273" s="80"/>
      <c r="L273" s="64"/>
      <c r="M273" s="80"/>
      <c r="N273" s="64"/>
      <c r="O273" s="80"/>
      <c r="P273" s="59"/>
    </row>
    <row r="274" spans="1:16" s="60" customFormat="1" ht="16.5">
      <c r="A274" s="50" t="s">
        <v>321</v>
      </c>
      <c r="B274" s="49" t="s">
        <v>322</v>
      </c>
      <c r="C274" s="50" t="s">
        <v>967</v>
      </c>
      <c r="D274" s="51" t="s">
        <v>321</v>
      </c>
      <c r="E274" s="52">
        <v>5</v>
      </c>
      <c r="F274" s="53"/>
      <c r="G274" s="160">
        <f>IF(E274*F274=0,"",E274*F274)</f>
      </c>
      <c r="H274" s="158" t="s">
        <v>226</v>
      </c>
      <c r="I274" s="154" t="s">
        <v>1346</v>
      </c>
      <c r="J274" s="57" t="s">
        <v>85</v>
      </c>
      <c r="K274" s="58" t="s">
        <v>61</v>
      </c>
      <c r="L274" s="57"/>
      <c r="M274" s="58"/>
      <c r="N274" s="57"/>
      <c r="O274" s="58"/>
      <c r="P274" s="59" t="s">
        <v>53</v>
      </c>
    </row>
    <row r="275" spans="1:16" s="60" customFormat="1" ht="16.5">
      <c r="A275" s="50" t="s">
        <v>968</v>
      </c>
      <c r="B275" s="49" t="s">
        <v>969</v>
      </c>
      <c r="C275" s="50"/>
      <c r="D275" s="51" t="s">
        <v>970</v>
      </c>
      <c r="E275" s="52">
        <v>8</v>
      </c>
      <c r="F275" s="53"/>
      <c r="G275" s="160">
        <f>IF(E275*F275=0,"",E275*F275)</f>
      </c>
      <c r="H275" s="158" t="s">
        <v>67</v>
      </c>
      <c r="I275" s="154" t="s">
        <v>1346</v>
      </c>
      <c r="J275" s="57" t="s">
        <v>85</v>
      </c>
      <c r="K275" s="58" t="s">
        <v>61</v>
      </c>
      <c r="L275" s="57" t="s">
        <v>61</v>
      </c>
      <c r="M275" s="58"/>
      <c r="N275" s="57" t="s">
        <v>61</v>
      </c>
      <c r="O275" s="58"/>
      <c r="P275" s="70" t="s">
        <v>101</v>
      </c>
    </row>
    <row r="276" spans="1:16" s="60" customFormat="1" ht="16.5">
      <c r="A276" s="50" t="s">
        <v>327</v>
      </c>
      <c r="B276" s="49" t="s">
        <v>971</v>
      </c>
      <c r="C276" s="50" t="s">
        <v>972</v>
      </c>
      <c r="D276" s="51" t="s">
        <v>973</v>
      </c>
      <c r="E276" s="52">
        <v>12</v>
      </c>
      <c r="F276" s="53"/>
      <c r="G276" s="157">
        <f>IF(E276*F276=0,"",E276*F276)</f>
      </c>
      <c r="H276" s="162" t="s">
        <v>84</v>
      </c>
      <c r="I276" s="154" t="s">
        <v>1346</v>
      </c>
      <c r="J276" s="57" t="s">
        <v>85</v>
      </c>
      <c r="K276" s="58" t="s">
        <v>61</v>
      </c>
      <c r="L276" s="57" t="s">
        <v>61</v>
      </c>
      <c r="M276" s="58"/>
      <c r="N276" s="57"/>
      <c r="O276" s="58"/>
      <c r="P276" s="70"/>
    </row>
    <row r="277" spans="1:16" s="60" customFormat="1" ht="16.5">
      <c r="A277" s="50" t="s">
        <v>327</v>
      </c>
      <c r="B277" s="49" t="s">
        <v>336</v>
      </c>
      <c r="C277" s="50" t="s">
        <v>974</v>
      </c>
      <c r="D277" s="51" t="s">
        <v>975</v>
      </c>
      <c r="E277" s="52">
        <v>13</v>
      </c>
      <c r="F277" s="53"/>
      <c r="G277" s="157">
        <f>IF(E277*F277=0,"",E277*F277)</f>
      </c>
      <c r="H277" s="162" t="s">
        <v>84</v>
      </c>
      <c r="I277" s="154" t="s">
        <v>1346</v>
      </c>
      <c r="J277" s="57" t="s">
        <v>78</v>
      </c>
      <c r="K277" s="58" t="s">
        <v>61</v>
      </c>
      <c r="L277" s="57" t="s">
        <v>61</v>
      </c>
      <c r="M277" s="58" t="s">
        <v>61</v>
      </c>
      <c r="N277" s="57"/>
      <c r="O277" s="58"/>
      <c r="P277" s="70"/>
    </row>
    <row r="278" spans="1:16" s="60" customFormat="1" ht="16.5">
      <c r="A278" s="50" t="s">
        <v>327</v>
      </c>
      <c r="B278" s="49" t="s">
        <v>976</v>
      </c>
      <c r="C278" s="50" t="s">
        <v>977</v>
      </c>
      <c r="D278" s="51" t="s">
        <v>978</v>
      </c>
      <c r="E278" s="52">
        <v>15</v>
      </c>
      <c r="F278" s="53"/>
      <c r="G278" s="160">
        <f>IF(E278*F278=0,"",E278*F278)</f>
      </c>
      <c r="H278" s="158" t="s">
        <v>226</v>
      </c>
      <c r="I278" s="154" t="s">
        <v>1346</v>
      </c>
      <c r="J278" s="57" t="s">
        <v>78</v>
      </c>
      <c r="K278" s="58" t="s">
        <v>61</v>
      </c>
      <c r="L278" s="57"/>
      <c r="M278" s="58" t="s">
        <v>61</v>
      </c>
      <c r="N278" s="57" t="s">
        <v>61</v>
      </c>
      <c r="O278" s="58"/>
      <c r="P278" s="59" t="s">
        <v>53</v>
      </c>
    </row>
    <row r="279" spans="1:16" s="60" customFormat="1" ht="16.5">
      <c r="A279" s="50" t="s">
        <v>327</v>
      </c>
      <c r="B279" s="49" t="s">
        <v>979</v>
      </c>
      <c r="C279" s="50"/>
      <c r="D279" s="51" t="s">
        <v>980</v>
      </c>
      <c r="E279" s="52">
        <v>9</v>
      </c>
      <c r="F279" s="53"/>
      <c r="G279" s="157">
        <f>IF(E279*F279=0,"",E279*F279)</f>
      </c>
      <c r="H279" s="162" t="s">
        <v>84</v>
      </c>
      <c r="I279" s="154" t="s">
        <v>1346</v>
      </c>
      <c r="J279" s="57" t="s">
        <v>57</v>
      </c>
      <c r="K279" s="58" t="s">
        <v>61</v>
      </c>
      <c r="L279" s="57"/>
      <c r="M279" s="58"/>
      <c r="N279" s="57"/>
      <c r="O279" s="58"/>
      <c r="P279" s="70"/>
    </row>
    <row r="280" spans="1:16" s="60" customFormat="1" ht="16.5">
      <c r="A280" s="50" t="s">
        <v>327</v>
      </c>
      <c r="B280" s="49" t="s">
        <v>981</v>
      </c>
      <c r="C280" s="50"/>
      <c r="D280" s="51" t="s">
        <v>982</v>
      </c>
      <c r="E280" s="52">
        <v>4</v>
      </c>
      <c r="F280" s="53"/>
      <c r="G280" s="157">
        <f>IF(E280*F280=0,"",E280*F280)</f>
      </c>
      <c r="H280" s="158" t="s">
        <v>226</v>
      </c>
      <c r="I280" s="154" t="s">
        <v>1346</v>
      </c>
      <c r="J280" s="57" t="s">
        <v>57</v>
      </c>
      <c r="K280" s="58" t="s">
        <v>61</v>
      </c>
      <c r="L280" s="57" t="s">
        <v>61</v>
      </c>
      <c r="M280" s="58"/>
      <c r="N280" s="57"/>
      <c r="O280" s="58"/>
      <c r="P280" s="70"/>
    </row>
    <row r="281" spans="1:16" s="60" customFormat="1" ht="16.5">
      <c r="A281" s="50" t="s">
        <v>327</v>
      </c>
      <c r="B281" s="49" t="s">
        <v>983</v>
      </c>
      <c r="C281" s="50" t="s">
        <v>984</v>
      </c>
      <c r="D281" s="51" t="s">
        <v>985</v>
      </c>
      <c r="E281" s="52">
        <v>12</v>
      </c>
      <c r="F281" s="53"/>
      <c r="G281" s="157">
        <f>IF(E281*F281=0,"",E281*F281)</f>
      </c>
      <c r="H281" s="158" t="s">
        <v>51</v>
      </c>
      <c r="I281" s="154" t="s">
        <v>1346</v>
      </c>
      <c r="J281" s="57" t="s">
        <v>85</v>
      </c>
      <c r="K281" s="58" t="s">
        <v>61</v>
      </c>
      <c r="L281" s="57" t="s">
        <v>61</v>
      </c>
      <c r="M281" s="58"/>
      <c r="N281" s="57"/>
      <c r="O281" s="58"/>
      <c r="P281" s="70"/>
    </row>
    <row r="282" spans="1:16" s="60" customFormat="1" ht="16.5">
      <c r="A282" s="50" t="s">
        <v>327</v>
      </c>
      <c r="B282" s="49" t="s">
        <v>986</v>
      </c>
      <c r="C282" s="50"/>
      <c r="D282" s="51" t="s">
        <v>987</v>
      </c>
      <c r="E282" s="52">
        <v>13</v>
      </c>
      <c r="F282" s="53"/>
      <c r="G282" s="157">
        <f>IF(E282*F282=0,"",E282*F282)</f>
      </c>
      <c r="H282" s="162" t="s">
        <v>84</v>
      </c>
      <c r="I282" s="154" t="s">
        <v>1346</v>
      </c>
      <c r="J282" s="57" t="s">
        <v>78</v>
      </c>
      <c r="K282" s="58" t="s">
        <v>61</v>
      </c>
      <c r="L282" s="57" t="s">
        <v>61</v>
      </c>
      <c r="M282" s="58" t="s">
        <v>61</v>
      </c>
      <c r="N282" s="57"/>
      <c r="O282" s="58"/>
      <c r="P282" s="70"/>
    </row>
    <row r="283" spans="1:16" s="60" customFormat="1" ht="16.5">
      <c r="A283" s="50" t="s">
        <v>327</v>
      </c>
      <c r="B283" s="49" t="s">
        <v>988</v>
      </c>
      <c r="C283" s="50"/>
      <c r="D283" s="51" t="s">
        <v>989</v>
      </c>
      <c r="E283" s="52">
        <v>13</v>
      </c>
      <c r="F283" s="53"/>
      <c r="G283" s="157">
        <f>IF(E283*F283=0,"",E283*F283)</f>
      </c>
      <c r="H283" s="158" t="s">
        <v>113</v>
      </c>
      <c r="I283" s="154" t="s">
        <v>1346</v>
      </c>
      <c r="J283" s="57" t="s">
        <v>78</v>
      </c>
      <c r="K283" s="58" t="s">
        <v>61</v>
      </c>
      <c r="L283" s="57" t="s">
        <v>61</v>
      </c>
      <c r="M283" s="58" t="s">
        <v>61</v>
      </c>
      <c r="N283" s="57"/>
      <c r="O283" s="58"/>
      <c r="P283" s="70"/>
    </row>
    <row r="284" spans="1:16" s="60" customFormat="1" ht="16.5">
      <c r="A284" s="50" t="s">
        <v>990</v>
      </c>
      <c r="B284" s="73" t="s">
        <v>349</v>
      </c>
      <c r="C284" s="74" t="s">
        <v>991</v>
      </c>
      <c r="D284" s="75" t="s">
        <v>992</v>
      </c>
      <c r="E284" s="168">
        <v>6</v>
      </c>
      <c r="F284" s="53"/>
      <c r="G284" s="157">
        <f>IF(E284*F284=0,"",E284*F284)</f>
      </c>
      <c r="H284" s="158" t="s">
        <v>84</v>
      </c>
      <c r="I284" s="154" t="s">
        <v>1346</v>
      </c>
      <c r="J284" s="64" t="s">
        <v>85</v>
      </c>
      <c r="K284" s="58" t="s">
        <v>61</v>
      </c>
      <c r="L284" s="57"/>
      <c r="M284" s="58"/>
      <c r="N284" s="57" t="s">
        <v>53</v>
      </c>
      <c r="O284" s="58"/>
      <c r="P284" s="59" t="s">
        <v>61</v>
      </c>
    </row>
    <row r="285" spans="1:16" s="60" customFormat="1" ht="16.5">
      <c r="A285" s="50" t="s">
        <v>345</v>
      </c>
      <c r="B285" s="49" t="s">
        <v>289</v>
      </c>
      <c r="C285" s="50"/>
      <c r="D285" s="51" t="s">
        <v>346</v>
      </c>
      <c r="E285" s="52">
        <v>1.5</v>
      </c>
      <c r="F285" s="53"/>
      <c r="G285" s="188">
        <f>IF(E285*F285=0,"",E285*F285)</f>
      </c>
      <c r="H285" s="163" t="s">
        <v>67</v>
      </c>
      <c r="I285" s="154" t="s">
        <v>1346</v>
      </c>
      <c r="J285" s="57" t="s">
        <v>155</v>
      </c>
      <c r="K285" s="58" t="s">
        <v>61</v>
      </c>
      <c r="L285" s="57"/>
      <c r="M285" s="58"/>
      <c r="N285" s="57"/>
      <c r="O285" s="58"/>
      <c r="P285" s="59" t="s">
        <v>53</v>
      </c>
    </row>
    <row r="286" spans="1:16" s="60" customFormat="1" ht="16.5">
      <c r="A286" s="50" t="s">
        <v>348</v>
      </c>
      <c r="B286" s="49" t="s">
        <v>993</v>
      </c>
      <c r="C286" s="50"/>
      <c r="D286" s="51" t="s">
        <v>994</v>
      </c>
      <c r="E286" s="52">
        <v>6</v>
      </c>
      <c r="F286" s="53"/>
      <c r="G286" s="160">
        <f>IF(E286*F286=0,"",E286*F286)</f>
      </c>
      <c r="H286" s="158" t="s">
        <v>226</v>
      </c>
      <c r="I286" s="154" t="s">
        <v>1346</v>
      </c>
      <c r="J286" s="57" t="s">
        <v>52</v>
      </c>
      <c r="K286" s="58" t="s">
        <v>61</v>
      </c>
      <c r="L286" s="57"/>
      <c r="M286" s="58"/>
      <c r="N286" s="57"/>
      <c r="O286" s="58"/>
      <c r="P286" s="70" t="s">
        <v>53</v>
      </c>
    </row>
    <row r="287" spans="1:16" s="60" customFormat="1" ht="16.5">
      <c r="A287" s="50" t="s">
        <v>348</v>
      </c>
      <c r="B287" s="49" t="s">
        <v>995</v>
      </c>
      <c r="C287" s="50"/>
      <c r="D287" s="51" t="s">
        <v>996</v>
      </c>
      <c r="E287" s="52">
        <v>5</v>
      </c>
      <c r="F287" s="53"/>
      <c r="G287" s="160"/>
      <c r="H287" s="158" t="s">
        <v>60</v>
      </c>
      <c r="I287" s="154" t="s">
        <v>1346</v>
      </c>
      <c r="J287" s="57" t="s">
        <v>52</v>
      </c>
      <c r="K287" s="58" t="s">
        <v>61</v>
      </c>
      <c r="L287" s="57"/>
      <c r="M287" s="58"/>
      <c r="N287" s="57"/>
      <c r="O287" s="58"/>
      <c r="P287" s="59" t="s">
        <v>53</v>
      </c>
    </row>
    <row r="288" spans="1:255" s="78" customFormat="1" ht="16.5">
      <c r="A288" s="50" t="s">
        <v>348</v>
      </c>
      <c r="B288" s="49" t="s">
        <v>997</v>
      </c>
      <c r="C288" s="50"/>
      <c r="D288" s="51" t="s">
        <v>998</v>
      </c>
      <c r="E288" s="52">
        <v>9</v>
      </c>
      <c r="F288" s="53"/>
      <c r="G288" s="157">
        <f>IF(E288*F288=0,"",E288*F288)</f>
      </c>
      <c r="H288" s="162" t="s">
        <v>84</v>
      </c>
      <c r="I288" s="154" t="s">
        <v>1346</v>
      </c>
      <c r="J288" s="57" t="s">
        <v>85</v>
      </c>
      <c r="K288" s="58" t="s">
        <v>61</v>
      </c>
      <c r="L288" s="57"/>
      <c r="M288" s="58"/>
      <c r="N288" s="57"/>
      <c r="O288" s="58"/>
      <c r="P288" s="7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  <c r="HD288" s="60"/>
      <c r="HE288" s="60"/>
      <c r="HF288" s="60"/>
      <c r="HG288" s="60"/>
      <c r="HH288" s="60"/>
      <c r="HI288" s="60"/>
      <c r="HJ288" s="60"/>
      <c r="HK288" s="60"/>
      <c r="HL288" s="60"/>
      <c r="HM288" s="60"/>
      <c r="HN288" s="60"/>
      <c r="HO288" s="60"/>
      <c r="HP288" s="60"/>
      <c r="HQ288" s="60"/>
      <c r="HR288" s="60"/>
      <c r="HS288" s="60"/>
      <c r="HT288" s="60"/>
      <c r="HU288" s="60"/>
      <c r="HV288" s="60"/>
      <c r="HW288" s="60"/>
      <c r="HX288" s="60"/>
      <c r="HY288" s="60"/>
      <c r="HZ288" s="60"/>
      <c r="IA288" s="60"/>
      <c r="IB288" s="60"/>
      <c r="IC288" s="60"/>
      <c r="ID288" s="60"/>
      <c r="IE288" s="60"/>
      <c r="IF288" s="60"/>
      <c r="IG288" s="60"/>
      <c r="IH288" s="60"/>
      <c r="II288" s="60"/>
      <c r="IJ288" s="60"/>
      <c r="IK288" s="60"/>
      <c r="IL288" s="60"/>
      <c r="IM288" s="60"/>
      <c r="IN288" s="60"/>
      <c r="IO288" s="60"/>
      <c r="IP288" s="60"/>
      <c r="IQ288" s="60"/>
      <c r="IR288" s="60"/>
      <c r="IS288" s="60"/>
      <c r="IT288" s="60"/>
      <c r="IU288" s="60"/>
    </row>
    <row r="289" spans="1:255" s="78" customFormat="1" ht="16.5">
      <c r="A289" s="50" t="s">
        <v>348</v>
      </c>
      <c r="B289" s="49" t="s">
        <v>999</v>
      </c>
      <c r="C289" s="50"/>
      <c r="D289" s="51" t="s">
        <v>1000</v>
      </c>
      <c r="E289" s="52">
        <v>5</v>
      </c>
      <c r="F289" s="53"/>
      <c r="G289" s="160">
        <f>IF(E289*F289=0,"",E289*F289)</f>
      </c>
      <c r="H289" s="158" t="s">
        <v>67</v>
      </c>
      <c r="I289" s="154" t="s">
        <v>1346</v>
      </c>
      <c r="J289" s="57" t="s">
        <v>52</v>
      </c>
      <c r="K289" s="58" t="s">
        <v>61</v>
      </c>
      <c r="L289" s="57"/>
      <c r="M289" s="58"/>
      <c r="N289" s="57"/>
      <c r="O289" s="58"/>
      <c r="P289" s="70" t="s">
        <v>53</v>
      </c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  <c r="HP289" s="60"/>
      <c r="HQ289" s="60"/>
      <c r="HR289" s="60"/>
      <c r="HS289" s="60"/>
      <c r="HT289" s="60"/>
      <c r="HU289" s="60"/>
      <c r="HV289" s="60"/>
      <c r="HW289" s="60"/>
      <c r="HX289" s="60"/>
      <c r="HY289" s="60"/>
      <c r="HZ289" s="60"/>
      <c r="IA289" s="60"/>
      <c r="IB289" s="60"/>
      <c r="IC289" s="60"/>
      <c r="ID289" s="60"/>
      <c r="IE289" s="60"/>
      <c r="IF289" s="60"/>
      <c r="IG289" s="60"/>
      <c r="IH289" s="60"/>
      <c r="II289" s="60"/>
      <c r="IJ289" s="60"/>
      <c r="IK289" s="60"/>
      <c r="IL289" s="60"/>
      <c r="IM289" s="60"/>
      <c r="IN289" s="60"/>
      <c r="IO289" s="60"/>
      <c r="IP289" s="60"/>
      <c r="IQ289" s="60"/>
      <c r="IR289" s="60"/>
      <c r="IS289" s="60"/>
      <c r="IT289" s="60"/>
      <c r="IU289" s="60"/>
    </row>
    <row r="290" spans="1:16" s="60" customFormat="1" ht="16.5">
      <c r="A290" s="50" t="s">
        <v>348</v>
      </c>
      <c r="B290" s="49" t="s">
        <v>354</v>
      </c>
      <c r="C290" s="50"/>
      <c r="D290" s="51" t="s">
        <v>355</v>
      </c>
      <c r="E290" s="52">
        <v>3</v>
      </c>
      <c r="F290" s="53"/>
      <c r="G290" s="188">
        <f>IF(E290*F290=0,"",E290*F290)</f>
      </c>
      <c r="H290" s="158" t="s">
        <v>67</v>
      </c>
      <c r="I290" s="154" t="s">
        <v>1346</v>
      </c>
      <c r="J290" s="57" t="s">
        <v>52</v>
      </c>
      <c r="K290" s="58" t="s">
        <v>61</v>
      </c>
      <c r="L290" s="57"/>
      <c r="M290" s="58"/>
      <c r="N290" s="57"/>
      <c r="O290" s="58"/>
      <c r="P290" s="59" t="s">
        <v>53</v>
      </c>
    </row>
    <row r="291" spans="1:255" s="78" customFormat="1" ht="16.5">
      <c r="A291" s="50" t="s">
        <v>348</v>
      </c>
      <c r="B291" s="49" t="s">
        <v>1001</v>
      </c>
      <c r="C291" s="50"/>
      <c r="D291" s="51" t="s">
        <v>1002</v>
      </c>
      <c r="E291" s="52">
        <v>8</v>
      </c>
      <c r="F291" s="53"/>
      <c r="G291" s="157">
        <f>IF(E291*F291=0,"",E291*F291)</f>
      </c>
      <c r="H291" s="158" t="s">
        <v>351</v>
      </c>
      <c r="I291" s="154" t="s">
        <v>1346</v>
      </c>
      <c r="J291" s="57" t="s">
        <v>52</v>
      </c>
      <c r="K291" s="58" t="s">
        <v>61</v>
      </c>
      <c r="L291" s="57"/>
      <c r="M291" s="58"/>
      <c r="N291" s="57"/>
      <c r="O291" s="58"/>
      <c r="P291" s="7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  <c r="IE291" s="60"/>
      <c r="IF291" s="60"/>
      <c r="IG291" s="60"/>
      <c r="IH291" s="60"/>
      <c r="II291" s="60"/>
      <c r="IJ291" s="60"/>
      <c r="IK291" s="60"/>
      <c r="IL291" s="60"/>
      <c r="IM291" s="60"/>
      <c r="IN291" s="60"/>
      <c r="IO291" s="60"/>
      <c r="IP291" s="60"/>
      <c r="IQ291" s="60"/>
      <c r="IR291" s="60"/>
      <c r="IS291" s="60"/>
      <c r="IT291" s="60"/>
      <c r="IU291" s="60"/>
    </row>
    <row r="292" spans="1:255" s="60" customFormat="1" ht="16.5">
      <c r="A292" s="50" t="s">
        <v>363</v>
      </c>
      <c r="B292" s="49" t="s">
        <v>62</v>
      </c>
      <c r="C292" s="50" t="s">
        <v>599</v>
      </c>
      <c r="D292" s="51" t="s">
        <v>373</v>
      </c>
      <c r="E292" s="52">
        <v>6</v>
      </c>
      <c r="F292" s="53"/>
      <c r="G292" s="160">
        <f>IF(E292*F292=0,"",E292*F292)</f>
      </c>
      <c r="H292" s="158" t="s">
        <v>51</v>
      </c>
      <c r="I292" s="154" t="s">
        <v>1346</v>
      </c>
      <c r="J292" s="57" t="s">
        <v>253</v>
      </c>
      <c r="K292" s="58" t="s">
        <v>61</v>
      </c>
      <c r="L292" s="57"/>
      <c r="M292" s="58" t="s">
        <v>61</v>
      </c>
      <c r="N292" s="57"/>
      <c r="O292" s="58"/>
      <c r="P292" s="59" t="s">
        <v>53</v>
      </c>
      <c r="IU292" s="68"/>
    </row>
    <row r="293" spans="1:255" s="78" customFormat="1" ht="16.5">
      <c r="A293" s="50" t="s">
        <v>363</v>
      </c>
      <c r="B293" s="49" t="s">
        <v>62</v>
      </c>
      <c r="C293" s="50" t="s">
        <v>1003</v>
      </c>
      <c r="D293" s="51" t="s">
        <v>365</v>
      </c>
      <c r="E293" s="52">
        <v>6</v>
      </c>
      <c r="F293" s="53"/>
      <c r="G293" s="160">
        <f>IF(E293*F293=0,"",E293*F293)</f>
      </c>
      <c r="H293" s="158" t="s">
        <v>51</v>
      </c>
      <c r="I293" s="154" t="s">
        <v>1346</v>
      </c>
      <c r="J293" s="57" t="s">
        <v>253</v>
      </c>
      <c r="K293" s="58" t="s">
        <v>61</v>
      </c>
      <c r="L293" s="57"/>
      <c r="M293" s="58" t="s">
        <v>61</v>
      </c>
      <c r="N293" s="57"/>
      <c r="O293" s="58"/>
      <c r="P293" s="59" t="s">
        <v>53</v>
      </c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  <c r="GU293" s="60"/>
      <c r="GV293" s="60"/>
      <c r="GW293" s="60"/>
      <c r="GX293" s="60"/>
      <c r="GY293" s="60"/>
      <c r="GZ293" s="60"/>
      <c r="HA293" s="60"/>
      <c r="HB293" s="60"/>
      <c r="HC293" s="60"/>
      <c r="HD293" s="60"/>
      <c r="HE293" s="60"/>
      <c r="HF293" s="60"/>
      <c r="HG293" s="60"/>
      <c r="HH293" s="60"/>
      <c r="HI293" s="60"/>
      <c r="HJ293" s="60"/>
      <c r="HK293" s="60"/>
      <c r="HL293" s="60"/>
      <c r="HM293" s="60"/>
      <c r="HN293" s="60"/>
      <c r="HO293" s="60"/>
      <c r="HP293" s="60"/>
      <c r="HQ293" s="60"/>
      <c r="HR293" s="60"/>
      <c r="HS293" s="60"/>
      <c r="HT293" s="60"/>
      <c r="HU293" s="60"/>
      <c r="HV293" s="60"/>
      <c r="HW293" s="60"/>
      <c r="HX293" s="60"/>
      <c r="HY293" s="60"/>
      <c r="HZ293" s="60"/>
      <c r="IA293" s="60"/>
      <c r="IB293" s="60"/>
      <c r="IC293" s="60"/>
      <c r="ID293" s="60"/>
      <c r="IE293" s="60"/>
      <c r="IF293" s="60"/>
      <c r="IG293" s="60"/>
      <c r="IH293" s="60"/>
      <c r="II293" s="60"/>
      <c r="IJ293" s="60"/>
      <c r="IK293" s="60"/>
      <c r="IL293" s="60"/>
      <c r="IM293" s="60"/>
      <c r="IN293" s="60"/>
      <c r="IO293" s="60"/>
      <c r="IP293" s="60"/>
      <c r="IQ293" s="60"/>
      <c r="IR293" s="60"/>
      <c r="IS293" s="60"/>
      <c r="IT293" s="60"/>
      <c r="IU293" s="60"/>
    </row>
    <row r="294" spans="1:16" s="60" customFormat="1" ht="16.5">
      <c r="A294" s="50" t="s">
        <v>363</v>
      </c>
      <c r="B294" s="73" t="s">
        <v>62</v>
      </c>
      <c r="C294" s="74" t="s">
        <v>600</v>
      </c>
      <c r="D294" s="75" t="s">
        <v>601</v>
      </c>
      <c r="E294" s="76">
        <v>6</v>
      </c>
      <c r="F294" s="53"/>
      <c r="G294" s="157">
        <f>IF(E294*F294=0,"",E294*F294)</f>
      </c>
      <c r="H294" s="158" t="s">
        <v>51</v>
      </c>
      <c r="I294" s="154" t="s">
        <v>1346</v>
      </c>
      <c r="J294" s="57" t="s">
        <v>253</v>
      </c>
      <c r="K294" s="58" t="s">
        <v>61</v>
      </c>
      <c r="L294" s="64"/>
      <c r="M294" s="58" t="s">
        <v>61</v>
      </c>
      <c r="N294" s="57"/>
      <c r="O294" s="58"/>
      <c r="P294" s="59"/>
    </row>
    <row r="295" spans="1:16" s="60" customFormat="1" ht="16.5">
      <c r="A295" s="50" t="s">
        <v>363</v>
      </c>
      <c r="B295" s="49" t="s">
        <v>368</v>
      </c>
      <c r="C295" s="50" t="s">
        <v>602</v>
      </c>
      <c r="D295" s="51" t="s">
        <v>376</v>
      </c>
      <c r="E295" s="52">
        <v>6</v>
      </c>
      <c r="F295" s="53"/>
      <c r="G295" s="160">
        <f>IF(E295*F295=0,"",E295*F295)</f>
      </c>
      <c r="H295" s="158" t="s">
        <v>51</v>
      </c>
      <c r="I295" s="154" t="s">
        <v>1346</v>
      </c>
      <c r="J295" s="57" t="s">
        <v>85</v>
      </c>
      <c r="K295" s="58" t="s">
        <v>61</v>
      </c>
      <c r="L295" s="57" t="s">
        <v>61</v>
      </c>
      <c r="M295" s="58"/>
      <c r="N295" s="57"/>
      <c r="O295" s="58"/>
      <c r="P295" s="59" t="s">
        <v>53</v>
      </c>
    </row>
    <row r="296" spans="1:16" s="78" customFormat="1" ht="18.75" customHeight="1">
      <c r="A296" s="50" t="s">
        <v>363</v>
      </c>
      <c r="B296" s="73" t="s">
        <v>368</v>
      </c>
      <c r="C296" s="74" t="s">
        <v>369</v>
      </c>
      <c r="D296" s="75" t="s">
        <v>370</v>
      </c>
      <c r="E296" s="76">
        <v>6</v>
      </c>
      <c r="F296" s="53"/>
      <c r="G296" s="188">
        <f>IF(E296*F296=0,"",E296*F296)</f>
      </c>
      <c r="H296" s="158" t="s">
        <v>51</v>
      </c>
      <c r="I296" s="154" t="s">
        <v>1346</v>
      </c>
      <c r="J296" s="57" t="s">
        <v>253</v>
      </c>
      <c r="K296" s="58" t="s">
        <v>61</v>
      </c>
      <c r="L296" s="81"/>
      <c r="M296" s="58"/>
      <c r="N296" s="57"/>
      <c r="O296" s="58"/>
      <c r="P296" s="59" t="s">
        <v>53</v>
      </c>
    </row>
    <row r="297" spans="1:16" s="60" customFormat="1" ht="16.5">
      <c r="A297" s="50" t="s">
        <v>363</v>
      </c>
      <c r="B297" s="49" t="s">
        <v>603</v>
      </c>
      <c r="C297" s="50" t="s">
        <v>604</v>
      </c>
      <c r="D297" s="51" t="s">
        <v>605</v>
      </c>
      <c r="E297" s="52">
        <v>9</v>
      </c>
      <c r="F297" s="53"/>
      <c r="G297" s="157">
        <f>IF(E297*F297=0,"",E297*F297)</f>
      </c>
      <c r="H297" s="162" t="s">
        <v>84</v>
      </c>
      <c r="I297" s="154" t="s">
        <v>1346</v>
      </c>
      <c r="J297" s="57" t="s">
        <v>253</v>
      </c>
      <c r="K297" s="58" t="s">
        <v>61</v>
      </c>
      <c r="L297" s="57"/>
      <c r="M297" s="58" t="s">
        <v>61</v>
      </c>
      <c r="N297" s="57"/>
      <c r="O297" s="58"/>
      <c r="P297" s="70"/>
    </row>
    <row r="298" spans="1:16" s="60" customFormat="1" ht="16.5">
      <c r="A298" s="50" t="s">
        <v>363</v>
      </c>
      <c r="B298" s="49" t="s">
        <v>603</v>
      </c>
      <c r="C298" s="50" t="s">
        <v>606</v>
      </c>
      <c r="D298" s="51" t="s">
        <v>605</v>
      </c>
      <c r="E298" s="52">
        <v>9</v>
      </c>
      <c r="F298" s="53"/>
      <c r="G298" s="157">
        <f>IF(E298*F298=0,"",E298*F298)</f>
      </c>
      <c r="H298" s="162" t="s">
        <v>84</v>
      </c>
      <c r="I298" s="154" t="s">
        <v>1346</v>
      </c>
      <c r="J298" s="57" t="s">
        <v>253</v>
      </c>
      <c r="K298" s="58" t="s">
        <v>61</v>
      </c>
      <c r="L298" s="57"/>
      <c r="M298" s="58" t="s">
        <v>61</v>
      </c>
      <c r="N298" s="57"/>
      <c r="O298" s="58"/>
      <c r="P298" s="70"/>
    </row>
    <row r="299" spans="1:16" s="60" customFormat="1" ht="16.5">
      <c r="A299" s="50" t="s">
        <v>363</v>
      </c>
      <c r="B299" s="49" t="s">
        <v>603</v>
      </c>
      <c r="C299" s="50" t="s">
        <v>610</v>
      </c>
      <c r="D299" s="51" t="s">
        <v>605</v>
      </c>
      <c r="E299" s="52">
        <v>9</v>
      </c>
      <c r="F299" s="53"/>
      <c r="G299" s="157">
        <f>IF(E299*F299=0,"",E299*F299)</f>
      </c>
      <c r="H299" s="162" t="s">
        <v>84</v>
      </c>
      <c r="I299" s="154" t="s">
        <v>1346</v>
      </c>
      <c r="J299" s="57" t="s">
        <v>253</v>
      </c>
      <c r="K299" s="58" t="s">
        <v>61</v>
      </c>
      <c r="L299" s="57"/>
      <c r="M299" s="58" t="s">
        <v>61</v>
      </c>
      <c r="N299" s="57"/>
      <c r="O299" s="58"/>
      <c r="P299" s="70"/>
    </row>
    <row r="300" spans="1:16" s="60" customFormat="1" ht="16.5">
      <c r="A300" s="50" t="s">
        <v>363</v>
      </c>
      <c r="B300" s="49" t="s">
        <v>603</v>
      </c>
      <c r="C300" s="50" t="s">
        <v>611</v>
      </c>
      <c r="D300" s="51" t="s">
        <v>605</v>
      </c>
      <c r="E300" s="52">
        <v>9</v>
      </c>
      <c r="F300" s="53"/>
      <c r="G300" s="157">
        <f>IF(E300*F300=0,"",E300*F300)</f>
      </c>
      <c r="H300" s="162" t="s">
        <v>84</v>
      </c>
      <c r="I300" s="154" t="s">
        <v>1346</v>
      </c>
      <c r="J300" s="57" t="s">
        <v>253</v>
      </c>
      <c r="K300" s="58" t="s">
        <v>61</v>
      </c>
      <c r="L300" s="57"/>
      <c r="M300" s="58" t="s">
        <v>61</v>
      </c>
      <c r="N300" s="57"/>
      <c r="O300" s="58"/>
      <c r="P300" s="70"/>
    </row>
    <row r="301" spans="1:16" s="60" customFormat="1" ht="16.5">
      <c r="A301" s="50" t="s">
        <v>363</v>
      </c>
      <c r="B301" s="49" t="s">
        <v>603</v>
      </c>
      <c r="C301" s="50" t="s">
        <v>612</v>
      </c>
      <c r="D301" s="51" t="s">
        <v>605</v>
      </c>
      <c r="E301" s="52">
        <v>9</v>
      </c>
      <c r="F301" s="53"/>
      <c r="G301" s="157">
        <f>IF(E301*F301=0,"",E301*F301)</f>
      </c>
      <c r="H301" s="162" t="s">
        <v>84</v>
      </c>
      <c r="I301" s="154" t="s">
        <v>1346</v>
      </c>
      <c r="J301" s="57" t="s">
        <v>253</v>
      </c>
      <c r="K301" s="58" t="s">
        <v>61</v>
      </c>
      <c r="L301" s="57"/>
      <c r="M301" s="58" t="s">
        <v>61</v>
      </c>
      <c r="N301" s="57"/>
      <c r="O301" s="58"/>
      <c r="P301" s="70"/>
    </row>
    <row r="302" spans="1:16" s="60" customFormat="1" ht="16.5">
      <c r="A302" s="50" t="s">
        <v>363</v>
      </c>
      <c r="B302" s="49" t="s">
        <v>603</v>
      </c>
      <c r="C302" s="50" t="s">
        <v>613</v>
      </c>
      <c r="D302" s="51" t="s">
        <v>605</v>
      </c>
      <c r="E302" s="52">
        <v>9</v>
      </c>
      <c r="F302" s="53"/>
      <c r="G302" s="157">
        <f>IF(E302*F302=0,"",E302*F302)</f>
      </c>
      <c r="H302" s="162" t="s">
        <v>84</v>
      </c>
      <c r="I302" s="154" t="s">
        <v>1346</v>
      </c>
      <c r="J302" s="57" t="s">
        <v>253</v>
      </c>
      <c r="K302" s="58" t="s">
        <v>61</v>
      </c>
      <c r="L302" s="57"/>
      <c r="M302" s="58" t="s">
        <v>61</v>
      </c>
      <c r="N302" s="57"/>
      <c r="O302" s="58"/>
      <c r="P302" s="70"/>
    </row>
    <row r="303" spans="1:16" s="60" customFormat="1" ht="16.5">
      <c r="A303" s="50" t="s">
        <v>363</v>
      </c>
      <c r="B303" s="49" t="s">
        <v>1195</v>
      </c>
      <c r="C303" s="50" t="s">
        <v>1196</v>
      </c>
      <c r="D303" s="51" t="s">
        <v>1197</v>
      </c>
      <c r="E303" s="63">
        <v>8</v>
      </c>
      <c r="F303" s="53"/>
      <c r="G303" s="157">
        <f>IF(E303*F303=0,"",E303*F303)</f>
      </c>
      <c r="H303" s="158" t="s">
        <v>633</v>
      </c>
      <c r="I303" s="154" t="s">
        <v>1346</v>
      </c>
      <c r="J303" s="57" t="s">
        <v>78</v>
      </c>
      <c r="K303" s="58" t="s">
        <v>61</v>
      </c>
      <c r="L303" s="57"/>
      <c r="M303" s="58" t="s">
        <v>61</v>
      </c>
      <c r="N303" s="57" t="s">
        <v>53</v>
      </c>
      <c r="O303" s="58"/>
      <c r="P303" s="59"/>
    </row>
    <row r="304" spans="1:16" s="60" customFormat="1" ht="16.5">
      <c r="A304" s="50" t="s">
        <v>363</v>
      </c>
      <c r="B304" s="49" t="s">
        <v>1195</v>
      </c>
      <c r="C304" s="50" t="s">
        <v>1198</v>
      </c>
      <c r="D304" s="51" t="s">
        <v>1197</v>
      </c>
      <c r="E304" s="63">
        <v>8</v>
      </c>
      <c r="F304" s="53"/>
      <c r="G304" s="157">
        <f>IF(E304*F304=0,"",E304*F304)</f>
      </c>
      <c r="H304" s="158" t="s">
        <v>633</v>
      </c>
      <c r="I304" s="154" t="s">
        <v>1346</v>
      </c>
      <c r="J304" s="57" t="s">
        <v>78</v>
      </c>
      <c r="K304" s="58" t="s">
        <v>61</v>
      </c>
      <c r="L304" s="57"/>
      <c r="M304" s="58" t="s">
        <v>61</v>
      </c>
      <c r="N304" s="57" t="s">
        <v>53</v>
      </c>
      <c r="O304" s="58"/>
      <c r="P304" s="59"/>
    </row>
    <row r="305" spans="1:16" s="60" customFormat="1" ht="16.5">
      <c r="A305" s="50" t="s">
        <v>363</v>
      </c>
      <c r="B305" s="49" t="s">
        <v>1195</v>
      </c>
      <c r="C305" s="50" t="s">
        <v>609</v>
      </c>
      <c r="D305" s="51" t="s">
        <v>1197</v>
      </c>
      <c r="E305" s="63">
        <v>8</v>
      </c>
      <c r="F305" s="53"/>
      <c r="G305" s="157">
        <f>IF(E305*F305=0,"",E305*F305)</f>
      </c>
      <c r="H305" s="158" t="s">
        <v>633</v>
      </c>
      <c r="I305" s="154" t="s">
        <v>1346</v>
      </c>
      <c r="J305" s="57" t="s">
        <v>78</v>
      </c>
      <c r="K305" s="58" t="s">
        <v>61</v>
      </c>
      <c r="L305" s="57"/>
      <c r="M305" s="58" t="s">
        <v>61</v>
      </c>
      <c r="N305" s="57" t="s">
        <v>53</v>
      </c>
      <c r="O305" s="58"/>
      <c r="P305" s="59"/>
    </row>
    <row r="306" spans="1:16" s="60" customFormat="1" ht="16.5">
      <c r="A306" s="50" t="s">
        <v>363</v>
      </c>
      <c r="B306" s="49" t="s">
        <v>1195</v>
      </c>
      <c r="C306" s="50" t="s">
        <v>1199</v>
      </c>
      <c r="D306" s="51" t="s">
        <v>1197</v>
      </c>
      <c r="E306" s="63">
        <v>8</v>
      </c>
      <c r="F306" s="53"/>
      <c r="G306" s="157">
        <f>IF(E306*F306=0,"",E306*F306)</f>
      </c>
      <c r="H306" s="158" t="s">
        <v>633</v>
      </c>
      <c r="I306" s="154" t="s">
        <v>1346</v>
      </c>
      <c r="J306" s="57" t="s">
        <v>78</v>
      </c>
      <c r="K306" s="58" t="s">
        <v>61</v>
      </c>
      <c r="L306" s="57"/>
      <c r="M306" s="58" t="s">
        <v>61</v>
      </c>
      <c r="N306" s="57" t="s">
        <v>53</v>
      </c>
      <c r="O306" s="58"/>
      <c r="P306" s="59"/>
    </row>
    <row r="307" spans="1:255" s="78" customFormat="1" ht="16.5">
      <c r="A307" s="50" t="s">
        <v>377</v>
      </c>
      <c r="B307" s="49" t="s">
        <v>384</v>
      </c>
      <c r="C307" s="50" t="s">
        <v>1004</v>
      </c>
      <c r="D307" s="51" t="s">
        <v>386</v>
      </c>
      <c r="E307" s="52">
        <v>9</v>
      </c>
      <c r="F307" s="53"/>
      <c r="G307" s="157">
        <f>IF(E307*F307=0,"",E307*F307)</f>
      </c>
      <c r="H307" s="158" t="s">
        <v>51</v>
      </c>
      <c r="I307" s="154" t="s">
        <v>1346</v>
      </c>
      <c r="J307" s="57" t="s">
        <v>253</v>
      </c>
      <c r="K307" s="58" t="s">
        <v>61</v>
      </c>
      <c r="L307" s="57" t="s">
        <v>61</v>
      </c>
      <c r="M307" s="58" t="s">
        <v>61</v>
      </c>
      <c r="N307" s="57"/>
      <c r="O307" s="58"/>
      <c r="P307" s="7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0"/>
      <c r="EY307" s="60"/>
      <c r="EZ307" s="60"/>
      <c r="FA307" s="60"/>
      <c r="FB307" s="60"/>
      <c r="FC307" s="60"/>
      <c r="FD307" s="60"/>
      <c r="FE307" s="60"/>
      <c r="FF307" s="60"/>
      <c r="FG307" s="60"/>
      <c r="FH307" s="60"/>
      <c r="FI307" s="60"/>
      <c r="FJ307" s="60"/>
      <c r="FK307" s="60"/>
      <c r="FL307" s="60"/>
      <c r="FM307" s="60"/>
      <c r="FN307" s="60"/>
      <c r="FO307" s="60"/>
      <c r="FP307" s="60"/>
      <c r="FQ307" s="60"/>
      <c r="FR307" s="60"/>
      <c r="FS307" s="60"/>
      <c r="FT307" s="60"/>
      <c r="FU307" s="60"/>
      <c r="FV307" s="60"/>
      <c r="FW307" s="60"/>
      <c r="FX307" s="60"/>
      <c r="FY307" s="60"/>
      <c r="FZ307" s="60"/>
      <c r="GA307" s="60"/>
      <c r="GB307" s="60"/>
      <c r="GC307" s="60"/>
      <c r="GD307" s="60"/>
      <c r="GE307" s="60"/>
      <c r="GF307" s="60"/>
      <c r="GG307" s="60"/>
      <c r="GH307" s="60"/>
      <c r="GI307" s="60"/>
      <c r="GJ307" s="60"/>
      <c r="GK307" s="60"/>
      <c r="GL307" s="60"/>
      <c r="GM307" s="60"/>
      <c r="GN307" s="60"/>
      <c r="GO307" s="60"/>
      <c r="GP307" s="60"/>
      <c r="GQ307" s="60"/>
      <c r="GR307" s="60"/>
      <c r="GS307" s="60"/>
      <c r="GT307" s="60"/>
      <c r="GU307" s="60"/>
      <c r="GV307" s="60"/>
      <c r="GW307" s="60"/>
      <c r="GX307" s="60"/>
      <c r="GY307" s="60"/>
      <c r="GZ307" s="60"/>
      <c r="HA307" s="60"/>
      <c r="HB307" s="60"/>
      <c r="HC307" s="60"/>
      <c r="HD307" s="60"/>
      <c r="HE307" s="60"/>
      <c r="HF307" s="60"/>
      <c r="HG307" s="60"/>
      <c r="HH307" s="60"/>
      <c r="HI307" s="60"/>
      <c r="HJ307" s="60"/>
      <c r="HK307" s="60"/>
      <c r="HL307" s="60"/>
      <c r="HM307" s="60"/>
      <c r="HN307" s="60"/>
      <c r="HO307" s="60"/>
      <c r="HP307" s="60"/>
      <c r="HQ307" s="60"/>
      <c r="HR307" s="60"/>
      <c r="HS307" s="60"/>
      <c r="HT307" s="60"/>
      <c r="HU307" s="60"/>
      <c r="HV307" s="60"/>
      <c r="HW307" s="60"/>
      <c r="HX307" s="60"/>
      <c r="HY307" s="60"/>
      <c r="HZ307" s="60"/>
      <c r="IA307" s="60"/>
      <c r="IB307" s="60"/>
      <c r="IC307" s="60"/>
      <c r="ID307" s="60"/>
      <c r="IE307" s="60"/>
      <c r="IF307" s="60"/>
      <c r="IG307" s="60"/>
      <c r="IH307" s="60"/>
      <c r="II307" s="60"/>
      <c r="IJ307" s="60"/>
      <c r="IK307" s="60"/>
      <c r="IL307" s="60"/>
      <c r="IM307" s="60"/>
      <c r="IN307" s="60"/>
      <c r="IO307" s="60"/>
      <c r="IP307" s="60"/>
      <c r="IQ307" s="60"/>
      <c r="IR307" s="60"/>
      <c r="IS307" s="60"/>
      <c r="IT307" s="60"/>
      <c r="IU307" s="60"/>
    </row>
    <row r="308" spans="1:16" s="60" customFormat="1" ht="16.5">
      <c r="A308" s="50" t="s">
        <v>377</v>
      </c>
      <c r="B308" s="49" t="s">
        <v>384</v>
      </c>
      <c r="C308" s="50" t="s">
        <v>1005</v>
      </c>
      <c r="D308" s="51" t="s">
        <v>386</v>
      </c>
      <c r="E308" s="52">
        <v>9</v>
      </c>
      <c r="F308" s="53"/>
      <c r="G308" s="157">
        <f>IF(E308*F308=0,"",E308*F308)</f>
      </c>
      <c r="H308" s="158" t="s">
        <v>51</v>
      </c>
      <c r="I308" s="154" t="s">
        <v>1346</v>
      </c>
      <c r="J308" s="57" t="s">
        <v>253</v>
      </c>
      <c r="K308" s="58" t="s">
        <v>61</v>
      </c>
      <c r="L308" s="57" t="s">
        <v>61</v>
      </c>
      <c r="M308" s="58" t="s">
        <v>61</v>
      </c>
      <c r="N308" s="57"/>
      <c r="O308" s="58"/>
      <c r="P308" s="70"/>
    </row>
    <row r="309" spans="1:16" s="60" customFormat="1" ht="16.5">
      <c r="A309" s="50" t="s">
        <v>377</v>
      </c>
      <c r="B309" s="49" t="s">
        <v>384</v>
      </c>
      <c r="C309" s="50"/>
      <c r="D309" s="51" t="s">
        <v>386</v>
      </c>
      <c r="E309" s="52">
        <v>12</v>
      </c>
      <c r="F309" s="53"/>
      <c r="G309" s="188">
        <f>IF(E309*F309=0,"",E309*F309)</f>
      </c>
      <c r="H309" s="158" t="s">
        <v>113</v>
      </c>
      <c r="I309" s="154" t="s">
        <v>1346</v>
      </c>
      <c r="J309" s="57" t="s">
        <v>253</v>
      </c>
      <c r="K309" s="58" t="s">
        <v>61</v>
      </c>
      <c r="L309" s="57" t="s">
        <v>61</v>
      </c>
      <c r="M309" s="58" t="s">
        <v>61</v>
      </c>
      <c r="N309" s="57"/>
      <c r="O309" s="58"/>
      <c r="P309" s="59" t="s">
        <v>53</v>
      </c>
    </row>
    <row r="310" spans="1:16" s="60" customFormat="1" ht="16.5">
      <c r="A310" s="50" t="s">
        <v>377</v>
      </c>
      <c r="B310" s="72" t="s">
        <v>1006</v>
      </c>
      <c r="C310" s="50" t="s">
        <v>1007</v>
      </c>
      <c r="D310" s="51" t="s">
        <v>1008</v>
      </c>
      <c r="E310" s="52">
        <v>9</v>
      </c>
      <c r="F310" s="53"/>
      <c r="G310" s="160">
        <f>IF(E310*F310=0,"",E310*F310)</f>
      </c>
      <c r="H310" s="158" t="s">
        <v>113</v>
      </c>
      <c r="I310" s="154" t="s">
        <v>1346</v>
      </c>
      <c r="J310" s="57" t="s">
        <v>253</v>
      </c>
      <c r="K310" s="58" t="s">
        <v>61</v>
      </c>
      <c r="L310" s="57"/>
      <c r="M310" s="58" t="s">
        <v>61</v>
      </c>
      <c r="N310" s="57"/>
      <c r="O310" s="58"/>
      <c r="P310" s="70" t="s">
        <v>53</v>
      </c>
    </row>
    <row r="311" spans="1:16" s="60" customFormat="1" ht="16.5">
      <c r="A311" s="50" t="s">
        <v>377</v>
      </c>
      <c r="B311" s="72" t="s">
        <v>1006</v>
      </c>
      <c r="C311" s="50" t="s">
        <v>1009</v>
      </c>
      <c r="D311" s="51" t="s">
        <v>1008</v>
      </c>
      <c r="E311" s="52">
        <v>6</v>
      </c>
      <c r="F311" s="53"/>
      <c r="G311" s="157">
        <f>IF(E311*F311=0,"",E311*F311)</f>
      </c>
      <c r="H311" s="158" t="s">
        <v>381</v>
      </c>
      <c r="I311" s="154" t="s">
        <v>1346</v>
      </c>
      <c r="J311" s="57" t="s">
        <v>253</v>
      </c>
      <c r="K311" s="58" t="s">
        <v>61</v>
      </c>
      <c r="L311" s="57"/>
      <c r="M311" s="58" t="s">
        <v>61</v>
      </c>
      <c r="N311" s="57"/>
      <c r="O311" s="58"/>
      <c r="P311" s="70"/>
    </row>
    <row r="312" spans="1:255" s="68" customFormat="1" ht="16.5">
      <c r="A312" s="50" t="s">
        <v>377</v>
      </c>
      <c r="B312" s="72" t="s">
        <v>1006</v>
      </c>
      <c r="C312" s="69" t="s">
        <v>1010</v>
      </c>
      <c r="D312" s="51" t="s">
        <v>1008</v>
      </c>
      <c r="E312" s="52">
        <v>4</v>
      </c>
      <c r="F312" s="53"/>
      <c r="G312" s="157">
        <f>IF(E312*F312=0,"",E312*F312)</f>
      </c>
      <c r="H312" s="158" t="s">
        <v>381</v>
      </c>
      <c r="I312" s="154" t="s">
        <v>1346</v>
      </c>
      <c r="J312" s="57" t="s">
        <v>253</v>
      </c>
      <c r="K312" s="58" t="s">
        <v>61</v>
      </c>
      <c r="L312" s="57"/>
      <c r="M312" s="58" t="s">
        <v>61</v>
      </c>
      <c r="N312" s="57"/>
      <c r="O312" s="58"/>
      <c r="P312" s="7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  <c r="FJ312" s="60"/>
      <c r="FK312" s="60"/>
      <c r="FL312" s="60"/>
      <c r="FM312" s="60"/>
      <c r="FN312" s="60"/>
      <c r="FO312" s="60"/>
      <c r="FP312" s="60"/>
      <c r="FQ312" s="60"/>
      <c r="FR312" s="60"/>
      <c r="FS312" s="60"/>
      <c r="FT312" s="60"/>
      <c r="FU312" s="60"/>
      <c r="FV312" s="60"/>
      <c r="FW312" s="60"/>
      <c r="FX312" s="60"/>
      <c r="FY312" s="60"/>
      <c r="FZ312" s="60"/>
      <c r="GA312" s="60"/>
      <c r="GB312" s="60"/>
      <c r="GC312" s="60"/>
      <c r="GD312" s="60"/>
      <c r="GE312" s="60"/>
      <c r="GF312" s="60"/>
      <c r="GG312" s="60"/>
      <c r="GH312" s="60"/>
      <c r="GI312" s="60"/>
      <c r="GJ312" s="60"/>
      <c r="GK312" s="60"/>
      <c r="GL312" s="60"/>
      <c r="GM312" s="60"/>
      <c r="GN312" s="60"/>
      <c r="GO312" s="60"/>
      <c r="GP312" s="60"/>
      <c r="GQ312" s="60"/>
      <c r="GR312" s="60"/>
      <c r="GS312" s="60"/>
      <c r="GT312" s="60"/>
      <c r="GU312" s="60"/>
      <c r="GV312" s="60"/>
      <c r="GW312" s="60"/>
      <c r="GX312" s="60"/>
      <c r="GY312" s="60"/>
      <c r="GZ312" s="60"/>
      <c r="HA312" s="60"/>
      <c r="HB312" s="60"/>
      <c r="HC312" s="60"/>
      <c r="HD312" s="60"/>
      <c r="HE312" s="60"/>
      <c r="HF312" s="60"/>
      <c r="HG312" s="60"/>
      <c r="HH312" s="60"/>
      <c r="HI312" s="60"/>
      <c r="HJ312" s="60"/>
      <c r="HK312" s="60"/>
      <c r="HL312" s="60"/>
      <c r="HM312" s="60"/>
      <c r="HN312" s="60"/>
      <c r="HO312" s="60"/>
      <c r="HP312" s="60"/>
      <c r="HQ312" s="60"/>
      <c r="HR312" s="60"/>
      <c r="HS312" s="60"/>
      <c r="HT312" s="60"/>
      <c r="HU312" s="60"/>
      <c r="HV312" s="60"/>
      <c r="HW312" s="60"/>
      <c r="HX312" s="60"/>
      <c r="HY312" s="60"/>
      <c r="HZ312" s="60"/>
      <c r="IA312" s="60"/>
      <c r="IB312" s="60"/>
      <c r="IC312" s="60"/>
      <c r="ID312" s="60"/>
      <c r="IE312" s="60"/>
      <c r="IF312" s="60"/>
      <c r="IG312" s="60"/>
      <c r="IH312" s="60"/>
      <c r="II312" s="60"/>
      <c r="IJ312" s="60"/>
      <c r="IK312" s="60"/>
      <c r="IL312" s="60"/>
      <c r="IM312" s="60"/>
      <c r="IN312" s="60"/>
      <c r="IO312" s="60"/>
      <c r="IP312" s="60"/>
      <c r="IQ312" s="60"/>
      <c r="IR312" s="60"/>
      <c r="IS312" s="60"/>
      <c r="IT312" s="60"/>
      <c r="IU312" s="60"/>
    </row>
    <row r="313" spans="1:16" s="60" customFormat="1" ht="16.5">
      <c r="A313" s="50" t="s">
        <v>377</v>
      </c>
      <c r="B313" s="72" t="s">
        <v>1006</v>
      </c>
      <c r="C313" s="69" t="s">
        <v>1011</v>
      </c>
      <c r="D313" s="51" t="s">
        <v>1008</v>
      </c>
      <c r="E313" s="52">
        <v>4</v>
      </c>
      <c r="F313" s="53"/>
      <c r="G313" s="157">
        <f>IF(E313*F313=0,"",E313*F313)</f>
      </c>
      <c r="H313" s="158" t="s">
        <v>381</v>
      </c>
      <c r="I313" s="154" t="s">
        <v>1346</v>
      </c>
      <c r="J313" s="57" t="s">
        <v>253</v>
      </c>
      <c r="K313" s="58" t="s">
        <v>61</v>
      </c>
      <c r="L313" s="57"/>
      <c r="M313" s="58" t="s">
        <v>61</v>
      </c>
      <c r="N313" s="57"/>
      <c r="O313" s="58"/>
      <c r="P313" s="70"/>
    </row>
    <row r="314" spans="1:16" s="60" customFormat="1" ht="16.5">
      <c r="A314" s="50" t="s">
        <v>377</v>
      </c>
      <c r="B314" s="72" t="s">
        <v>1006</v>
      </c>
      <c r="C314" s="69" t="s">
        <v>1012</v>
      </c>
      <c r="D314" s="51" t="s">
        <v>1008</v>
      </c>
      <c r="E314" s="52">
        <v>4</v>
      </c>
      <c r="F314" s="53"/>
      <c r="G314" s="157">
        <f>IF(E314*F314=0,"",E314*F314)</f>
      </c>
      <c r="H314" s="158" t="s">
        <v>381</v>
      </c>
      <c r="I314" s="154" t="s">
        <v>1346</v>
      </c>
      <c r="J314" s="57" t="s">
        <v>253</v>
      </c>
      <c r="K314" s="58" t="s">
        <v>61</v>
      </c>
      <c r="L314" s="57"/>
      <c r="M314" s="58" t="s">
        <v>61</v>
      </c>
      <c r="N314" s="57"/>
      <c r="O314" s="174"/>
      <c r="P314" s="70"/>
    </row>
    <row r="315" spans="1:16" s="60" customFormat="1" ht="16.5">
      <c r="A315" s="50" t="s">
        <v>377</v>
      </c>
      <c r="B315" s="72" t="s">
        <v>1006</v>
      </c>
      <c r="C315" s="69" t="s">
        <v>1013</v>
      </c>
      <c r="D315" s="51" t="s">
        <v>1008</v>
      </c>
      <c r="E315" s="52">
        <v>4</v>
      </c>
      <c r="F315" s="53"/>
      <c r="G315" s="160">
        <f>IF(E315*F315=0,"",E315*F315)</f>
      </c>
      <c r="H315" s="158" t="s">
        <v>381</v>
      </c>
      <c r="I315" s="154" t="s">
        <v>1346</v>
      </c>
      <c r="J315" s="57" t="s">
        <v>253</v>
      </c>
      <c r="K315" s="58" t="s">
        <v>61</v>
      </c>
      <c r="L315" s="57"/>
      <c r="M315" s="58" t="s">
        <v>61</v>
      </c>
      <c r="N315" s="57"/>
      <c r="O315" s="58"/>
      <c r="P315" s="70" t="s">
        <v>53</v>
      </c>
    </row>
    <row r="316" spans="1:255" s="68" customFormat="1" ht="16.5">
      <c r="A316" s="50" t="s">
        <v>377</v>
      </c>
      <c r="B316" s="49" t="s">
        <v>378</v>
      </c>
      <c r="C316" s="50" t="s">
        <v>1014</v>
      </c>
      <c r="D316" s="51" t="s">
        <v>380</v>
      </c>
      <c r="E316" s="52">
        <v>9</v>
      </c>
      <c r="F316" s="53"/>
      <c r="G316" s="157">
        <f>IF(E316*F316=0,"",E316*F316)</f>
      </c>
      <c r="H316" s="162" t="s">
        <v>84</v>
      </c>
      <c r="I316" s="154" t="s">
        <v>1346</v>
      </c>
      <c r="J316" s="57" t="s">
        <v>253</v>
      </c>
      <c r="K316" s="58" t="s">
        <v>61</v>
      </c>
      <c r="L316" s="57" t="s">
        <v>61</v>
      </c>
      <c r="M316" s="58" t="s">
        <v>61</v>
      </c>
      <c r="N316" s="57"/>
      <c r="O316" s="58"/>
      <c r="P316" s="7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  <c r="HD316" s="60"/>
      <c r="HE316" s="60"/>
      <c r="HF316" s="60"/>
      <c r="HG316" s="60"/>
      <c r="HH316" s="60"/>
      <c r="HI316" s="60"/>
      <c r="HJ316" s="60"/>
      <c r="HK316" s="60"/>
      <c r="HL316" s="60"/>
      <c r="HM316" s="60"/>
      <c r="HN316" s="60"/>
      <c r="HO316" s="60"/>
      <c r="HP316" s="60"/>
      <c r="HQ316" s="60"/>
      <c r="HR316" s="60"/>
      <c r="HS316" s="60"/>
      <c r="HT316" s="60"/>
      <c r="HU316" s="60"/>
      <c r="HV316" s="60"/>
      <c r="HW316" s="60"/>
      <c r="HX316" s="60"/>
      <c r="HY316" s="60"/>
      <c r="HZ316" s="60"/>
      <c r="IA316" s="60"/>
      <c r="IB316" s="60"/>
      <c r="IC316" s="60"/>
      <c r="ID316" s="60"/>
      <c r="IE316" s="60"/>
      <c r="IF316" s="60"/>
      <c r="IG316" s="60"/>
      <c r="IH316" s="60"/>
      <c r="II316" s="60"/>
      <c r="IJ316" s="60"/>
      <c r="IK316" s="60"/>
      <c r="IL316" s="60"/>
      <c r="IM316" s="60"/>
      <c r="IN316" s="60"/>
      <c r="IO316" s="60"/>
      <c r="IP316" s="60"/>
      <c r="IQ316" s="60"/>
      <c r="IR316" s="60"/>
      <c r="IS316" s="60"/>
      <c r="IT316" s="60"/>
      <c r="IU316" s="60"/>
    </row>
    <row r="317" spans="1:16" s="60" customFormat="1" ht="16.5">
      <c r="A317" s="50" t="s">
        <v>377</v>
      </c>
      <c r="B317" s="49" t="s">
        <v>378</v>
      </c>
      <c r="C317" s="50" t="s">
        <v>1015</v>
      </c>
      <c r="D317" s="51" t="s">
        <v>380</v>
      </c>
      <c r="E317" s="52">
        <v>9</v>
      </c>
      <c r="F317" s="53"/>
      <c r="G317" s="157">
        <f>IF(E317*F317=0,"",E317*F317)</f>
      </c>
      <c r="H317" s="158" t="s">
        <v>113</v>
      </c>
      <c r="I317" s="154" t="s">
        <v>1346</v>
      </c>
      <c r="J317" s="57" t="s">
        <v>253</v>
      </c>
      <c r="K317" s="58" t="s">
        <v>61</v>
      </c>
      <c r="L317" s="57" t="s">
        <v>61</v>
      </c>
      <c r="M317" s="58" t="s">
        <v>61</v>
      </c>
      <c r="N317" s="57"/>
      <c r="O317" s="58"/>
      <c r="P317" s="70"/>
    </row>
    <row r="318" spans="1:255" s="68" customFormat="1" ht="18.75" customHeight="1">
      <c r="A318" s="50" t="s">
        <v>377</v>
      </c>
      <c r="B318" s="49" t="s">
        <v>378</v>
      </c>
      <c r="C318" s="50" t="s">
        <v>1016</v>
      </c>
      <c r="D318" s="51" t="s">
        <v>380</v>
      </c>
      <c r="E318" s="52">
        <v>9</v>
      </c>
      <c r="F318" s="53"/>
      <c r="G318" s="157">
        <f>IF(E318*F318=0,"",E318*F318)</f>
      </c>
      <c r="H318" s="158" t="s">
        <v>381</v>
      </c>
      <c r="I318" s="154" t="s">
        <v>1346</v>
      </c>
      <c r="J318" s="57" t="s">
        <v>253</v>
      </c>
      <c r="K318" s="58" t="s">
        <v>61</v>
      </c>
      <c r="L318" s="57" t="s">
        <v>61</v>
      </c>
      <c r="M318" s="58" t="s">
        <v>61</v>
      </c>
      <c r="N318" s="57"/>
      <c r="O318" s="58"/>
      <c r="P318" s="7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  <c r="FJ318" s="60"/>
      <c r="FK318" s="60"/>
      <c r="FL318" s="60"/>
      <c r="FM318" s="60"/>
      <c r="FN318" s="60"/>
      <c r="FO318" s="60"/>
      <c r="FP318" s="60"/>
      <c r="FQ318" s="60"/>
      <c r="FR318" s="60"/>
      <c r="FS318" s="60"/>
      <c r="FT318" s="60"/>
      <c r="FU318" s="60"/>
      <c r="FV318" s="60"/>
      <c r="FW318" s="60"/>
      <c r="FX318" s="60"/>
      <c r="FY318" s="60"/>
      <c r="FZ318" s="60"/>
      <c r="GA318" s="60"/>
      <c r="GB318" s="60"/>
      <c r="GC318" s="60"/>
      <c r="GD318" s="60"/>
      <c r="GE318" s="60"/>
      <c r="GF318" s="60"/>
      <c r="GG318" s="60"/>
      <c r="GH318" s="60"/>
      <c r="GI318" s="60"/>
      <c r="GJ318" s="60"/>
      <c r="GK318" s="60"/>
      <c r="GL318" s="60"/>
      <c r="GM318" s="60"/>
      <c r="GN318" s="60"/>
      <c r="GO318" s="60"/>
      <c r="GP318" s="60"/>
      <c r="GQ318" s="60"/>
      <c r="GR318" s="60"/>
      <c r="GS318" s="60"/>
      <c r="GT318" s="60"/>
      <c r="GU318" s="60"/>
      <c r="GV318" s="60"/>
      <c r="GW318" s="60"/>
      <c r="GX318" s="60"/>
      <c r="GY318" s="60"/>
      <c r="GZ318" s="60"/>
      <c r="HA318" s="60"/>
      <c r="HB318" s="60"/>
      <c r="HC318" s="60"/>
      <c r="HD318" s="60"/>
      <c r="HE318" s="60"/>
      <c r="HF318" s="60"/>
      <c r="HG318" s="60"/>
      <c r="HH318" s="60"/>
      <c r="HI318" s="60"/>
      <c r="HJ318" s="60"/>
      <c r="HK318" s="60"/>
      <c r="HL318" s="60"/>
      <c r="HM318" s="60"/>
      <c r="HN318" s="60"/>
      <c r="HO318" s="60"/>
      <c r="HP318" s="60"/>
      <c r="HQ318" s="60"/>
      <c r="HR318" s="60"/>
      <c r="HS318" s="60"/>
      <c r="HT318" s="60"/>
      <c r="HU318" s="60"/>
      <c r="HV318" s="60"/>
      <c r="HW318" s="60"/>
      <c r="HX318" s="60"/>
      <c r="HY318" s="60"/>
      <c r="HZ318" s="60"/>
      <c r="IA318" s="60"/>
      <c r="IB318" s="60"/>
      <c r="IC318" s="60"/>
      <c r="ID318" s="60"/>
      <c r="IE318" s="60"/>
      <c r="IF318" s="60"/>
      <c r="IG318" s="60"/>
      <c r="IH318" s="60"/>
      <c r="II318" s="60"/>
      <c r="IJ318" s="60"/>
      <c r="IK318" s="60"/>
      <c r="IL318" s="60"/>
      <c r="IM318" s="60"/>
      <c r="IN318" s="60"/>
      <c r="IO318" s="60"/>
      <c r="IP318" s="60"/>
      <c r="IQ318" s="60"/>
      <c r="IR318" s="60"/>
      <c r="IS318" s="60"/>
      <c r="IT318" s="60"/>
      <c r="IU318" s="60"/>
    </row>
    <row r="319" spans="1:16" s="60" customFormat="1" ht="18.75" customHeight="1">
      <c r="A319" s="50" t="s">
        <v>377</v>
      </c>
      <c r="B319" s="49" t="s">
        <v>378</v>
      </c>
      <c r="C319" s="50" t="s">
        <v>388</v>
      </c>
      <c r="D319" s="51" t="s">
        <v>380</v>
      </c>
      <c r="E319" s="52">
        <v>7</v>
      </c>
      <c r="F319" s="53"/>
      <c r="G319" s="188">
        <f>IF(E319*F319=0,"",E319*F319)</f>
      </c>
      <c r="H319" s="158" t="s">
        <v>113</v>
      </c>
      <c r="I319" s="154" t="s">
        <v>1346</v>
      </c>
      <c r="J319" s="57" t="s">
        <v>253</v>
      </c>
      <c r="K319" s="58" t="s">
        <v>61</v>
      </c>
      <c r="L319" s="57" t="s">
        <v>61</v>
      </c>
      <c r="M319" s="58" t="s">
        <v>61</v>
      </c>
      <c r="N319" s="57"/>
      <c r="O319" s="58"/>
      <c r="P319" s="59" t="s">
        <v>53</v>
      </c>
    </row>
    <row r="320" spans="1:255" s="78" customFormat="1" ht="16.5">
      <c r="A320" s="50" t="s">
        <v>392</v>
      </c>
      <c r="B320" s="49" t="s">
        <v>1017</v>
      </c>
      <c r="C320" s="50" t="s">
        <v>1018</v>
      </c>
      <c r="D320" s="51" t="s">
        <v>1019</v>
      </c>
      <c r="E320" s="168">
        <v>5</v>
      </c>
      <c r="F320" s="53"/>
      <c r="G320" s="157">
        <f>IF(E320*F320=0,"",E320*F320)</f>
      </c>
      <c r="H320" s="158" t="s">
        <v>84</v>
      </c>
      <c r="I320" s="154" t="s">
        <v>1346</v>
      </c>
      <c r="J320" s="64" t="s">
        <v>85</v>
      </c>
      <c r="K320" s="58" t="s">
        <v>61</v>
      </c>
      <c r="L320" s="57"/>
      <c r="M320" s="58"/>
      <c r="N320" s="57" t="s">
        <v>101</v>
      </c>
      <c r="O320" s="58"/>
      <c r="P320" s="59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  <c r="FJ320" s="60"/>
      <c r="FK320" s="60"/>
      <c r="FL320" s="60"/>
      <c r="FM320" s="60"/>
      <c r="FN320" s="60"/>
      <c r="FO320" s="60"/>
      <c r="FP320" s="60"/>
      <c r="FQ320" s="60"/>
      <c r="FR320" s="60"/>
      <c r="FS320" s="60"/>
      <c r="FT320" s="60"/>
      <c r="FU320" s="60"/>
      <c r="FV320" s="60"/>
      <c r="FW320" s="60"/>
      <c r="FX320" s="60"/>
      <c r="FY320" s="60"/>
      <c r="FZ320" s="60"/>
      <c r="GA320" s="60"/>
      <c r="GB320" s="60"/>
      <c r="GC320" s="60"/>
      <c r="GD320" s="60"/>
      <c r="GE320" s="60"/>
      <c r="GF320" s="60"/>
      <c r="GG320" s="60"/>
      <c r="GH320" s="60"/>
      <c r="GI320" s="60"/>
      <c r="GJ320" s="60"/>
      <c r="GK320" s="60"/>
      <c r="GL320" s="60"/>
      <c r="GM320" s="60"/>
      <c r="GN320" s="60"/>
      <c r="GO320" s="60"/>
      <c r="GP320" s="60"/>
      <c r="GQ320" s="60"/>
      <c r="GR320" s="60"/>
      <c r="GS320" s="60"/>
      <c r="GT320" s="60"/>
      <c r="GU320" s="60"/>
      <c r="GV320" s="60"/>
      <c r="GW320" s="60"/>
      <c r="GX320" s="60"/>
      <c r="GY320" s="60"/>
      <c r="GZ320" s="60"/>
      <c r="HA320" s="60"/>
      <c r="HB320" s="60"/>
      <c r="HC320" s="60"/>
      <c r="HD320" s="60"/>
      <c r="HE320" s="60"/>
      <c r="HF320" s="60"/>
      <c r="HG320" s="60"/>
      <c r="HH320" s="60"/>
      <c r="HI320" s="60"/>
      <c r="HJ320" s="60"/>
      <c r="HK320" s="60"/>
      <c r="HL320" s="60"/>
      <c r="HM320" s="60"/>
      <c r="HN320" s="60"/>
      <c r="HO320" s="60"/>
      <c r="HP320" s="60"/>
      <c r="HQ320" s="60"/>
      <c r="HR320" s="60"/>
      <c r="HS320" s="60"/>
      <c r="HT320" s="60"/>
      <c r="HU320" s="60"/>
      <c r="HV320" s="60"/>
      <c r="HW320" s="60"/>
      <c r="HX320" s="60"/>
      <c r="HY320" s="60"/>
      <c r="HZ320" s="60"/>
      <c r="IA320" s="60"/>
      <c r="IB320" s="60"/>
      <c r="IC320" s="60"/>
      <c r="ID320" s="60"/>
      <c r="IE320" s="60"/>
      <c r="IF320" s="60"/>
      <c r="IG320" s="60"/>
      <c r="IH320" s="60"/>
      <c r="II320" s="60"/>
      <c r="IJ320" s="60"/>
      <c r="IK320" s="60"/>
      <c r="IL320" s="60"/>
      <c r="IM320" s="60"/>
      <c r="IN320" s="60"/>
      <c r="IO320" s="60"/>
      <c r="IP320" s="60"/>
      <c r="IQ320" s="60"/>
      <c r="IR320" s="60"/>
      <c r="IS320" s="60"/>
      <c r="IT320" s="60"/>
      <c r="IU320" s="60"/>
    </row>
    <row r="321" spans="1:16" s="60" customFormat="1" ht="16.5">
      <c r="A321" s="89" t="s">
        <v>392</v>
      </c>
      <c r="B321" s="88" t="s">
        <v>393</v>
      </c>
      <c r="C321" s="89" t="s">
        <v>1020</v>
      </c>
      <c r="D321" s="90" t="s">
        <v>1021</v>
      </c>
      <c r="E321" s="52">
        <v>6</v>
      </c>
      <c r="F321" s="53"/>
      <c r="G321" s="157">
        <f>IF(E321*F321=0,"",E321*F321)</f>
      </c>
      <c r="H321" s="162" t="s">
        <v>84</v>
      </c>
      <c r="I321" s="154" t="s">
        <v>1346</v>
      </c>
      <c r="J321" s="57" t="s">
        <v>85</v>
      </c>
      <c r="K321" s="58" t="s">
        <v>61</v>
      </c>
      <c r="L321" s="57" t="s">
        <v>61</v>
      </c>
      <c r="M321" s="58" t="s">
        <v>61</v>
      </c>
      <c r="N321" s="57"/>
      <c r="O321" s="58"/>
      <c r="P321" s="70"/>
    </row>
    <row r="322" spans="1:16" s="60" customFormat="1" ht="16.5">
      <c r="A322" s="89" t="s">
        <v>392</v>
      </c>
      <c r="B322" s="88" t="s">
        <v>393</v>
      </c>
      <c r="C322" s="89" t="s">
        <v>1022</v>
      </c>
      <c r="D322" s="90" t="s">
        <v>1021</v>
      </c>
      <c r="E322" s="52">
        <v>6</v>
      </c>
      <c r="F322" s="53"/>
      <c r="G322" s="157">
        <f>IF(E322*F322=0,"",E322*F322)</f>
      </c>
      <c r="H322" s="162" t="s">
        <v>84</v>
      </c>
      <c r="I322" s="154" t="s">
        <v>1346</v>
      </c>
      <c r="J322" s="57" t="s">
        <v>85</v>
      </c>
      <c r="K322" s="58" t="s">
        <v>61</v>
      </c>
      <c r="L322" s="57" t="s">
        <v>61</v>
      </c>
      <c r="M322" s="58" t="s">
        <v>61</v>
      </c>
      <c r="N322" s="57"/>
      <c r="O322" s="58"/>
      <c r="P322" s="70"/>
    </row>
    <row r="323" spans="1:16" s="60" customFormat="1" ht="16.5">
      <c r="A323" s="89" t="s">
        <v>392</v>
      </c>
      <c r="B323" s="88" t="s">
        <v>393</v>
      </c>
      <c r="C323" s="89" t="s">
        <v>1023</v>
      </c>
      <c r="D323" s="90" t="s">
        <v>1021</v>
      </c>
      <c r="E323" s="52">
        <v>6</v>
      </c>
      <c r="F323" s="53"/>
      <c r="G323" s="157">
        <f>IF(E323*F323=0,"",E323*F323)</f>
      </c>
      <c r="H323" s="162" t="s">
        <v>84</v>
      </c>
      <c r="I323" s="154" t="s">
        <v>1346</v>
      </c>
      <c r="J323" s="57" t="s">
        <v>85</v>
      </c>
      <c r="K323" s="58" t="s">
        <v>61</v>
      </c>
      <c r="L323" s="57" t="s">
        <v>61</v>
      </c>
      <c r="M323" s="58" t="s">
        <v>61</v>
      </c>
      <c r="N323" s="57"/>
      <c r="O323" s="58"/>
      <c r="P323" s="70"/>
    </row>
    <row r="324" spans="1:16" s="60" customFormat="1" ht="16.5">
      <c r="A324" s="89" t="s">
        <v>392</v>
      </c>
      <c r="B324" s="88" t="s">
        <v>1024</v>
      </c>
      <c r="C324" s="89" t="s">
        <v>1025</v>
      </c>
      <c r="D324" s="90" t="s">
        <v>1021</v>
      </c>
      <c r="E324" s="52">
        <v>6</v>
      </c>
      <c r="F324" s="53"/>
      <c r="G324" s="157">
        <f>IF(E324*F324=0,"",E324*F324)</f>
      </c>
      <c r="H324" s="162" t="s">
        <v>84</v>
      </c>
      <c r="I324" s="154" t="s">
        <v>1346</v>
      </c>
      <c r="J324" s="57" t="s">
        <v>85</v>
      </c>
      <c r="K324" s="58" t="s">
        <v>61</v>
      </c>
      <c r="L324" s="57" t="s">
        <v>61</v>
      </c>
      <c r="M324" s="58" t="s">
        <v>61</v>
      </c>
      <c r="N324" s="57"/>
      <c r="O324" s="58"/>
      <c r="P324" s="70"/>
    </row>
    <row r="325" spans="1:16" s="60" customFormat="1" ht="16.5">
      <c r="A325" s="89" t="s">
        <v>392</v>
      </c>
      <c r="B325" s="73" t="s">
        <v>1026</v>
      </c>
      <c r="C325" s="74"/>
      <c r="D325" s="75" t="s">
        <v>1027</v>
      </c>
      <c r="E325" s="76">
        <v>8</v>
      </c>
      <c r="F325" s="53"/>
      <c r="G325" s="157">
        <f>IF(E325*F325=0,"",E325*F325)</f>
      </c>
      <c r="H325" s="158" t="s">
        <v>84</v>
      </c>
      <c r="I325" s="154" t="s">
        <v>1346</v>
      </c>
      <c r="J325" s="57" t="s">
        <v>85</v>
      </c>
      <c r="K325" s="58" t="s">
        <v>61</v>
      </c>
      <c r="L325" s="57" t="s">
        <v>61</v>
      </c>
      <c r="M325" s="80"/>
      <c r="N325" s="64"/>
      <c r="O325" s="80"/>
      <c r="P325" s="59"/>
    </row>
    <row r="326" spans="1:255" s="60" customFormat="1" ht="18">
      <c r="A326" s="95" t="s">
        <v>397</v>
      </c>
      <c r="B326" s="94" t="s">
        <v>398</v>
      </c>
      <c r="C326" s="95"/>
      <c r="D326" s="51" t="s">
        <v>399</v>
      </c>
      <c r="E326" s="97">
        <v>3</v>
      </c>
      <c r="F326" s="53"/>
      <c r="G326" s="207">
        <f>IF(E326*F326=0,"",E326*F326)</f>
      </c>
      <c r="H326" s="158" t="s">
        <v>400</v>
      </c>
      <c r="I326" s="154" t="s">
        <v>1346</v>
      </c>
      <c r="J326" s="100" t="s">
        <v>78</v>
      </c>
      <c r="K326" s="85" t="s">
        <v>61</v>
      </c>
      <c r="L326" s="100"/>
      <c r="M326" s="85" t="s">
        <v>61</v>
      </c>
      <c r="N326" s="100"/>
      <c r="O326" s="85"/>
      <c r="P326" s="59" t="s">
        <v>53</v>
      </c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  <c r="IO326" s="14"/>
      <c r="IP326" s="14"/>
      <c r="IQ326" s="14"/>
      <c r="IR326" s="14"/>
      <c r="IS326" s="14"/>
      <c r="IT326" s="14"/>
      <c r="IU326" s="14"/>
    </row>
    <row r="327" spans="1:16" s="60" customFormat="1" ht="16.5">
      <c r="A327" s="50" t="s">
        <v>1028</v>
      </c>
      <c r="B327" s="73" t="s">
        <v>225</v>
      </c>
      <c r="C327" s="74"/>
      <c r="D327" s="75" t="s">
        <v>1029</v>
      </c>
      <c r="E327" s="76">
        <v>7</v>
      </c>
      <c r="F327" s="53"/>
      <c r="G327" s="157">
        <f>IF(E327*F327=0,"",E327*F327)</f>
      </c>
      <c r="H327" s="158" t="s">
        <v>84</v>
      </c>
      <c r="I327" s="154" t="s">
        <v>1346</v>
      </c>
      <c r="J327" s="64" t="s">
        <v>1030</v>
      </c>
      <c r="K327" s="58" t="s">
        <v>61</v>
      </c>
      <c r="L327" s="57" t="s">
        <v>61</v>
      </c>
      <c r="M327" s="80"/>
      <c r="N327" s="64"/>
      <c r="O327" s="58"/>
      <c r="P327" s="59"/>
    </row>
    <row r="328" spans="1:16" s="60" customFormat="1" ht="16.5">
      <c r="A328" s="50" t="s">
        <v>401</v>
      </c>
      <c r="B328" s="73" t="s">
        <v>1031</v>
      </c>
      <c r="C328" s="74"/>
      <c r="D328" s="75" t="s">
        <v>1032</v>
      </c>
      <c r="E328" s="76">
        <v>8</v>
      </c>
      <c r="F328" s="53"/>
      <c r="G328" s="157">
        <f>IF(E328*F328=0,"",E328*F328)</f>
      </c>
      <c r="H328" s="158" t="s">
        <v>84</v>
      </c>
      <c r="I328" s="154" t="s">
        <v>1346</v>
      </c>
      <c r="J328" s="64" t="s">
        <v>239</v>
      </c>
      <c r="K328" s="80" t="s">
        <v>61</v>
      </c>
      <c r="L328" s="64"/>
      <c r="M328" s="80"/>
      <c r="N328" s="64"/>
      <c r="O328" s="80"/>
      <c r="P328" s="59" t="s">
        <v>61</v>
      </c>
    </row>
    <row r="329" spans="1:16" s="60" customFormat="1" ht="18.75" customHeight="1">
      <c r="A329" s="50" t="s">
        <v>401</v>
      </c>
      <c r="B329" s="49" t="s">
        <v>1033</v>
      </c>
      <c r="C329" s="50" t="s">
        <v>1034</v>
      </c>
      <c r="D329" s="75" t="s">
        <v>1035</v>
      </c>
      <c r="E329" s="63">
        <v>7</v>
      </c>
      <c r="F329" s="53"/>
      <c r="G329" s="157">
        <f>IF(E329*F329=0,"",E329*F329)</f>
      </c>
      <c r="H329" s="158" t="s">
        <v>633</v>
      </c>
      <c r="I329" s="154" t="s">
        <v>1346</v>
      </c>
      <c r="J329" s="57" t="s">
        <v>78</v>
      </c>
      <c r="K329" s="58" t="s">
        <v>61</v>
      </c>
      <c r="L329" s="57"/>
      <c r="M329" s="58" t="s">
        <v>61</v>
      </c>
      <c r="N329" s="57" t="s">
        <v>53</v>
      </c>
      <c r="O329" s="58"/>
      <c r="P329" s="59"/>
    </row>
    <row r="330" spans="1:16" s="60" customFormat="1" ht="16.5">
      <c r="A330" s="50" t="s">
        <v>401</v>
      </c>
      <c r="B330" s="49" t="s">
        <v>1036</v>
      </c>
      <c r="C330" s="50" t="s">
        <v>1037</v>
      </c>
      <c r="D330" s="75" t="s">
        <v>1035</v>
      </c>
      <c r="E330" s="63">
        <v>9</v>
      </c>
      <c r="F330" s="53"/>
      <c r="G330" s="157">
        <f>IF(E330*F330=0,"",E330*F330)</f>
      </c>
      <c r="H330" s="158" t="s">
        <v>633</v>
      </c>
      <c r="I330" s="154" t="s">
        <v>1346</v>
      </c>
      <c r="J330" s="57" t="s">
        <v>78</v>
      </c>
      <c r="K330" s="58" t="s">
        <v>61</v>
      </c>
      <c r="L330" s="57"/>
      <c r="M330" s="58" t="s">
        <v>61</v>
      </c>
      <c r="N330" s="57" t="s">
        <v>53</v>
      </c>
      <c r="O330" s="58"/>
      <c r="P330" s="59"/>
    </row>
    <row r="331" spans="1:16" s="60" customFormat="1" ht="18.75" customHeight="1">
      <c r="A331" s="50" t="s">
        <v>401</v>
      </c>
      <c r="B331" s="49" t="s">
        <v>1036</v>
      </c>
      <c r="C331" s="50" t="s">
        <v>1038</v>
      </c>
      <c r="D331" s="75" t="s">
        <v>1035</v>
      </c>
      <c r="E331" s="63">
        <v>9</v>
      </c>
      <c r="F331" s="53"/>
      <c r="G331" s="157">
        <f>IF(E331*F331=0,"",E331*F331)</f>
      </c>
      <c r="H331" s="158" t="s">
        <v>633</v>
      </c>
      <c r="I331" s="154" t="s">
        <v>1346</v>
      </c>
      <c r="J331" s="57" t="s">
        <v>78</v>
      </c>
      <c r="K331" s="58" t="s">
        <v>61</v>
      </c>
      <c r="L331" s="57"/>
      <c r="M331" s="58" t="s">
        <v>61</v>
      </c>
      <c r="N331" s="57" t="s">
        <v>53</v>
      </c>
      <c r="O331" s="58"/>
      <c r="P331" s="59"/>
    </row>
    <row r="332" spans="1:16" s="60" customFormat="1" ht="16.5">
      <c r="A332" s="50" t="s">
        <v>401</v>
      </c>
      <c r="B332" s="72" t="s">
        <v>1006</v>
      </c>
      <c r="C332" s="50" t="s">
        <v>1039</v>
      </c>
      <c r="D332" s="51" t="s">
        <v>1008</v>
      </c>
      <c r="E332" s="52">
        <v>4</v>
      </c>
      <c r="F332" s="53"/>
      <c r="G332" s="160">
        <f>IF(E332*F332=0,"",E332*F332)</f>
      </c>
      <c r="H332" s="163" t="s">
        <v>67</v>
      </c>
      <c r="I332" s="154" t="s">
        <v>1346</v>
      </c>
      <c r="J332" s="57" t="s">
        <v>253</v>
      </c>
      <c r="K332" s="58" t="s">
        <v>61</v>
      </c>
      <c r="L332" s="57"/>
      <c r="M332" s="58" t="s">
        <v>61</v>
      </c>
      <c r="N332" s="57"/>
      <c r="O332" s="58"/>
      <c r="P332" s="59" t="s">
        <v>53</v>
      </c>
    </row>
    <row r="333" spans="1:16" s="60" customFormat="1" ht="16.5">
      <c r="A333" s="50" t="s">
        <v>401</v>
      </c>
      <c r="B333" s="72" t="s">
        <v>1006</v>
      </c>
      <c r="C333" s="69" t="s">
        <v>1314</v>
      </c>
      <c r="D333" s="51" t="s">
        <v>1008</v>
      </c>
      <c r="E333" s="52">
        <v>4</v>
      </c>
      <c r="F333" s="53"/>
      <c r="G333" s="160">
        <f>IF(E333*F333=0,"",E333*F333)</f>
      </c>
      <c r="H333" s="158" t="s">
        <v>113</v>
      </c>
      <c r="I333" s="154" t="s">
        <v>1346</v>
      </c>
      <c r="J333" s="57" t="s">
        <v>253</v>
      </c>
      <c r="K333" s="58" t="s">
        <v>61</v>
      </c>
      <c r="L333" s="57"/>
      <c r="M333" s="58" t="s">
        <v>61</v>
      </c>
      <c r="N333" s="57"/>
      <c r="O333" s="58"/>
      <c r="P333" s="59" t="s">
        <v>53</v>
      </c>
    </row>
    <row r="334" spans="1:16" s="60" customFormat="1" ht="16.5">
      <c r="A334" s="50" t="s">
        <v>401</v>
      </c>
      <c r="B334" s="72" t="s">
        <v>1006</v>
      </c>
      <c r="C334" s="69" t="s">
        <v>1040</v>
      </c>
      <c r="D334" s="51" t="s">
        <v>1008</v>
      </c>
      <c r="E334" s="52">
        <v>4</v>
      </c>
      <c r="F334" s="53"/>
      <c r="G334" s="160">
        <f>IF(E334*F334=0,"",E334*F334)</f>
      </c>
      <c r="H334" s="158" t="s">
        <v>51</v>
      </c>
      <c r="I334" s="154" t="s">
        <v>1346</v>
      </c>
      <c r="J334" s="57" t="s">
        <v>253</v>
      </c>
      <c r="K334" s="58" t="s">
        <v>61</v>
      </c>
      <c r="L334" s="57"/>
      <c r="M334" s="58" t="s">
        <v>61</v>
      </c>
      <c r="N334" s="57"/>
      <c r="O334" s="58"/>
      <c r="P334" s="59" t="s">
        <v>53</v>
      </c>
    </row>
    <row r="335" spans="1:16" s="60" customFormat="1" ht="16.5">
      <c r="A335" s="50" t="s">
        <v>401</v>
      </c>
      <c r="B335" s="72" t="s">
        <v>1006</v>
      </c>
      <c r="C335" s="50" t="s">
        <v>1041</v>
      </c>
      <c r="D335" s="51" t="s">
        <v>1008</v>
      </c>
      <c r="E335" s="52">
        <v>4</v>
      </c>
      <c r="F335" s="53"/>
      <c r="G335" s="160">
        <f>IF(E335*F335=0,"",E335*F335)</f>
      </c>
      <c r="H335" s="158" t="s">
        <v>51</v>
      </c>
      <c r="I335" s="154" t="s">
        <v>1346</v>
      </c>
      <c r="J335" s="57" t="s">
        <v>253</v>
      </c>
      <c r="K335" s="58" t="s">
        <v>61</v>
      </c>
      <c r="L335" s="57"/>
      <c r="M335" s="58" t="s">
        <v>61</v>
      </c>
      <c r="N335" s="57"/>
      <c r="O335" s="58"/>
      <c r="P335" s="59" t="s">
        <v>53</v>
      </c>
    </row>
    <row r="336" spans="1:16" s="60" customFormat="1" ht="16.5">
      <c r="A336" s="50" t="s">
        <v>401</v>
      </c>
      <c r="B336" s="72" t="s">
        <v>1006</v>
      </c>
      <c r="C336" s="50" t="s">
        <v>1042</v>
      </c>
      <c r="D336" s="51" t="s">
        <v>1008</v>
      </c>
      <c r="E336" s="52">
        <v>4</v>
      </c>
      <c r="F336" s="53"/>
      <c r="G336" s="160">
        <f>IF(E336*F336=0,"",E336*F336)</f>
      </c>
      <c r="H336" s="158" t="s">
        <v>113</v>
      </c>
      <c r="I336" s="154" t="s">
        <v>1346</v>
      </c>
      <c r="J336" s="57" t="s">
        <v>253</v>
      </c>
      <c r="K336" s="58" t="s">
        <v>61</v>
      </c>
      <c r="L336" s="57"/>
      <c r="M336" s="58" t="s">
        <v>61</v>
      </c>
      <c r="N336" s="57"/>
      <c r="O336" s="58"/>
      <c r="P336" s="59" t="s">
        <v>53</v>
      </c>
    </row>
    <row r="337" spans="1:16" s="60" customFormat="1" ht="16.5">
      <c r="A337" s="50" t="s">
        <v>401</v>
      </c>
      <c r="B337" s="72" t="s">
        <v>1006</v>
      </c>
      <c r="C337" s="50" t="s">
        <v>1043</v>
      </c>
      <c r="D337" s="51" t="s">
        <v>1008</v>
      </c>
      <c r="E337" s="52">
        <v>4</v>
      </c>
      <c r="F337" s="53"/>
      <c r="G337" s="160">
        <f>IF(E337*F337=0,"",E337*F337)</f>
      </c>
      <c r="H337" s="158" t="s">
        <v>113</v>
      </c>
      <c r="I337" s="154" t="s">
        <v>1346</v>
      </c>
      <c r="J337" s="57" t="s">
        <v>253</v>
      </c>
      <c r="K337" s="58" t="s">
        <v>61</v>
      </c>
      <c r="L337" s="57"/>
      <c r="M337" s="58" t="s">
        <v>61</v>
      </c>
      <c r="N337" s="57"/>
      <c r="O337" s="58"/>
      <c r="P337" s="59" t="s">
        <v>53</v>
      </c>
    </row>
    <row r="338" spans="1:16" s="60" customFormat="1" ht="16.5">
      <c r="A338" s="50" t="s">
        <v>401</v>
      </c>
      <c r="B338" s="72" t="s">
        <v>1006</v>
      </c>
      <c r="C338" s="69" t="s">
        <v>1044</v>
      </c>
      <c r="D338" s="51" t="s">
        <v>1008</v>
      </c>
      <c r="E338" s="52">
        <v>4</v>
      </c>
      <c r="F338" s="53"/>
      <c r="G338" s="160">
        <f>IF(E338*F338=0,"",E338*F338)</f>
      </c>
      <c r="H338" s="158" t="s">
        <v>113</v>
      </c>
      <c r="I338" s="154" t="s">
        <v>1346</v>
      </c>
      <c r="J338" s="57" t="s">
        <v>253</v>
      </c>
      <c r="K338" s="58" t="s">
        <v>61</v>
      </c>
      <c r="L338" s="57"/>
      <c r="M338" s="58" t="s">
        <v>61</v>
      </c>
      <c r="N338" s="57"/>
      <c r="O338" s="58"/>
      <c r="P338" s="59" t="s">
        <v>53</v>
      </c>
    </row>
    <row r="339" spans="1:16" s="60" customFormat="1" ht="16.5">
      <c r="A339" s="50" t="s">
        <v>401</v>
      </c>
      <c r="B339" s="72" t="s">
        <v>1006</v>
      </c>
      <c r="C339" s="50" t="s">
        <v>1045</v>
      </c>
      <c r="D339" s="51" t="s">
        <v>1008</v>
      </c>
      <c r="E339" s="52">
        <v>4</v>
      </c>
      <c r="F339" s="53"/>
      <c r="G339" s="160">
        <f>IF(E339*F339=0,"",E339*F339)</f>
      </c>
      <c r="H339" s="158" t="s">
        <v>113</v>
      </c>
      <c r="I339" s="154" t="s">
        <v>1346</v>
      </c>
      <c r="J339" s="57" t="s">
        <v>253</v>
      </c>
      <c r="K339" s="58" t="s">
        <v>61</v>
      </c>
      <c r="L339" s="57"/>
      <c r="M339" s="58" t="s">
        <v>61</v>
      </c>
      <c r="N339" s="57"/>
      <c r="O339" s="58"/>
      <c r="P339" s="59" t="s">
        <v>53</v>
      </c>
    </row>
    <row r="340" spans="1:16" s="60" customFormat="1" ht="16.5">
      <c r="A340" s="50" t="s">
        <v>401</v>
      </c>
      <c r="B340" s="72" t="s">
        <v>1006</v>
      </c>
      <c r="C340" s="69" t="s">
        <v>1315</v>
      </c>
      <c r="D340" s="51" t="s">
        <v>1008</v>
      </c>
      <c r="E340" s="155">
        <v>4</v>
      </c>
      <c r="F340" s="53"/>
      <c r="G340" s="157">
        <f>IF(E340*F340=0,"",E340*F340)</f>
      </c>
      <c r="H340" s="158" t="s">
        <v>113</v>
      </c>
      <c r="I340" s="154" t="s">
        <v>1346</v>
      </c>
      <c r="J340" s="57" t="s">
        <v>78</v>
      </c>
      <c r="K340" s="58"/>
      <c r="L340" s="57"/>
      <c r="M340" s="58"/>
      <c r="N340" s="57"/>
      <c r="O340" s="58"/>
      <c r="P340" s="70" t="s">
        <v>61</v>
      </c>
    </row>
    <row r="341" spans="1:16" s="60" customFormat="1" ht="16.5">
      <c r="A341" s="50" t="s">
        <v>401</v>
      </c>
      <c r="B341" s="73" t="s">
        <v>1006</v>
      </c>
      <c r="C341" s="74" t="s">
        <v>1316</v>
      </c>
      <c r="D341" s="75" t="s">
        <v>1317</v>
      </c>
      <c r="E341" s="76">
        <v>4</v>
      </c>
      <c r="F341" s="53"/>
      <c r="G341" s="157">
        <f>IF(E341*F341=0,"",E341*F341)</f>
      </c>
      <c r="H341" s="158" t="s">
        <v>51</v>
      </c>
      <c r="I341" s="154" t="s">
        <v>1346</v>
      </c>
      <c r="J341" s="57" t="s">
        <v>253</v>
      </c>
      <c r="K341" s="58" t="s">
        <v>61</v>
      </c>
      <c r="L341" s="64"/>
      <c r="M341" s="58" t="s">
        <v>61</v>
      </c>
      <c r="N341" s="57"/>
      <c r="O341" s="58"/>
      <c r="P341" s="59"/>
    </row>
    <row r="342" spans="1:16" s="60" customFormat="1" ht="16.5">
      <c r="A342" s="50" t="s">
        <v>401</v>
      </c>
      <c r="B342" s="72" t="s">
        <v>1006</v>
      </c>
      <c r="C342" s="50" t="s">
        <v>1046</v>
      </c>
      <c r="D342" s="51" t="s">
        <v>1008</v>
      </c>
      <c r="E342" s="52">
        <v>4</v>
      </c>
      <c r="F342" s="53"/>
      <c r="G342" s="160">
        <f>IF(E342*F342=0,"",E342*F342)</f>
      </c>
      <c r="H342" s="158" t="s">
        <v>51</v>
      </c>
      <c r="I342" s="154" t="s">
        <v>1346</v>
      </c>
      <c r="J342" s="57" t="s">
        <v>253</v>
      </c>
      <c r="K342" s="58" t="s">
        <v>61</v>
      </c>
      <c r="L342" s="57"/>
      <c r="M342" s="58" t="s">
        <v>61</v>
      </c>
      <c r="N342" s="57"/>
      <c r="O342" s="58"/>
      <c r="P342" s="59" t="s">
        <v>53</v>
      </c>
    </row>
    <row r="343" spans="1:16" s="60" customFormat="1" ht="16.5">
      <c r="A343" s="50" t="s">
        <v>401</v>
      </c>
      <c r="B343" s="72" t="s">
        <v>1006</v>
      </c>
      <c r="C343" s="50" t="s">
        <v>1047</v>
      </c>
      <c r="D343" s="51" t="s">
        <v>1008</v>
      </c>
      <c r="E343" s="52">
        <v>2</v>
      </c>
      <c r="F343" s="53"/>
      <c r="G343" s="160">
        <f>IF(E343*F343=0,"",E343*F343)</f>
      </c>
      <c r="H343" s="158" t="s">
        <v>113</v>
      </c>
      <c r="I343" s="154" t="s">
        <v>1346</v>
      </c>
      <c r="J343" s="57" t="s">
        <v>253</v>
      </c>
      <c r="K343" s="58" t="s">
        <v>61</v>
      </c>
      <c r="L343" s="57"/>
      <c r="M343" s="58" t="s">
        <v>61</v>
      </c>
      <c r="N343" s="57"/>
      <c r="O343" s="58"/>
      <c r="P343" s="59" t="s">
        <v>53</v>
      </c>
    </row>
    <row r="344" spans="1:16" s="60" customFormat="1" ht="16.5">
      <c r="A344" s="50" t="s">
        <v>401</v>
      </c>
      <c r="B344" s="72" t="s">
        <v>1006</v>
      </c>
      <c r="C344" s="69" t="s">
        <v>1318</v>
      </c>
      <c r="D344" s="51" t="s">
        <v>1008</v>
      </c>
      <c r="E344" s="52">
        <v>4</v>
      </c>
      <c r="F344" s="53"/>
      <c r="G344" s="160">
        <f>IF(E344*F344=0,"",E344*F344)</f>
      </c>
      <c r="H344" s="158" t="s">
        <v>51</v>
      </c>
      <c r="I344" s="154" t="s">
        <v>1346</v>
      </c>
      <c r="J344" s="57" t="s">
        <v>253</v>
      </c>
      <c r="K344" s="58" t="s">
        <v>61</v>
      </c>
      <c r="L344" s="57"/>
      <c r="M344" s="58" t="s">
        <v>61</v>
      </c>
      <c r="N344" s="57"/>
      <c r="O344" s="58"/>
      <c r="P344" s="59" t="s">
        <v>53</v>
      </c>
    </row>
    <row r="345" spans="1:16" s="60" customFormat="1" ht="16.5">
      <c r="A345" s="50" t="s">
        <v>401</v>
      </c>
      <c r="B345" s="73" t="s">
        <v>1006</v>
      </c>
      <c r="C345" s="74" t="s">
        <v>1048</v>
      </c>
      <c r="D345" s="75" t="s">
        <v>1049</v>
      </c>
      <c r="E345" s="76">
        <v>4</v>
      </c>
      <c r="F345" s="53"/>
      <c r="G345" s="157">
        <f>IF(E345*F345=0,"",E345*F345)</f>
      </c>
      <c r="H345" s="158" t="s">
        <v>51</v>
      </c>
      <c r="I345" s="154" t="s">
        <v>1346</v>
      </c>
      <c r="J345" s="57" t="s">
        <v>253</v>
      </c>
      <c r="K345" s="58" t="s">
        <v>61</v>
      </c>
      <c r="L345" s="64"/>
      <c r="M345" s="58" t="s">
        <v>61</v>
      </c>
      <c r="N345" s="57"/>
      <c r="O345" s="58"/>
      <c r="P345" s="59"/>
    </row>
    <row r="346" spans="1:16" s="60" customFormat="1" ht="16.5">
      <c r="A346" s="50" t="s">
        <v>401</v>
      </c>
      <c r="B346" s="72" t="s">
        <v>1006</v>
      </c>
      <c r="C346" s="69" t="s">
        <v>1050</v>
      </c>
      <c r="D346" s="51" t="s">
        <v>1008</v>
      </c>
      <c r="E346" s="52">
        <v>4</v>
      </c>
      <c r="F346" s="53"/>
      <c r="G346" s="160">
        <f>IF(E346*F346=0,"",E346*F346)</f>
      </c>
      <c r="H346" s="158" t="s">
        <v>113</v>
      </c>
      <c r="I346" s="154" t="s">
        <v>1346</v>
      </c>
      <c r="J346" s="57" t="s">
        <v>253</v>
      </c>
      <c r="K346" s="58" t="s">
        <v>61</v>
      </c>
      <c r="L346" s="57"/>
      <c r="M346" s="58" t="s">
        <v>61</v>
      </c>
      <c r="N346" s="57"/>
      <c r="O346" s="58"/>
      <c r="P346" s="59" t="s">
        <v>53</v>
      </c>
    </row>
    <row r="347" spans="1:16" s="60" customFormat="1" ht="16.5">
      <c r="A347" s="50" t="s">
        <v>401</v>
      </c>
      <c r="B347" s="49" t="s">
        <v>1319</v>
      </c>
      <c r="C347" s="50" t="s">
        <v>1320</v>
      </c>
      <c r="D347" s="51" t="s">
        <v>404</v>
      </c>
      <c r="E347" s="52">
        <v>9</v>
      </c>
      <c r="F347" s="53"/>
      <c r="G347" s="157">
        <f>IF(E347*F347=0,"",E347*F347)</f>
      </c>
      <c r="H347" s="158" t="s">
        <v>51</v>
      </c>
      <c r="I347" s="154" t="s">
        <v>1346</v>
      </c>
      <c r="J347" s="57" t="s">
        <v>253</v>
      </c>
      <c r="K347" s="58" t="s">
        <v>61</v>
      </c>
      <c r="L347" s="57"/>
      <c r="M347" s="58" t="s">
        <v>61</v>
      </c>
      <c r="N347" s="57"/>
      <c r="O347" s="58"/>
      <c r="P347" s="70"/>
    </row>
    <row r="348" spans="1:16" s="60" customFormat="1" ht="16.5">
      <c r="A348" s="50" t="s">
        <v>401</v>
      </c>
      <c r="B348" s="49" t="s">
        <v>1319</v>
      </c>
      <c r="C348" s="50" t="s">
        <v>1321</v>
      </c>
      <c r="D348" s="51" t="s">
        <v>404</v>
      </c>
      <c r="E348" s="52">
        <v>8</v>
      </c>
      <c r="F348" s="53"/>
      <c r="G348" s="157">
        <f>IF(E348*F348=0,"",E348*F348)</f>
      </c>
      <c r="H348" s="162" t="s">
        <v>84</v>
      </c>
      <c r="I348" s="154" t="s">
        <v>1346</v>
      </c>
      <c r="J348" s="57" t="s">
        <v>253</v>
      </c>
      <c r="K348" s="58" t="s">
        <v>61</v>
      </c>
      <c r="L348" s="57"/>
      <c r="M348" s="58" t="s">
        <v>61</v>
      </c>
      <c r="N348" s="57"/>
      <c r="O348" s="58"/>
      <c r="P348" s="70"/>
    </row>
    <row r="349" spans="1:16" s="60" customFormat="1" ht="16.5">
      <c r="A349" s="50" t="s">
        <v>401</v>
      </c>
      <c r="B349" s="49" t="s">
        <v>1322</v>
      </c>
      <c r="C349" s="50" t="s">
        <v>1323</v>
      </c>
      <c r="D349" s="51" t="s">
        <v>404</v>
      </c>
      <c r="E349" s="52">
        <v>9</v>
      </c>
      <c r="F349" s="53"/>
      <c r="G349" s="157">
        <f>IF(E349*F349=0,"",E349*F349)</f>
      </c>
      <c r="H349" s="158" t="s">
        <v>51</v>
      </c>
      <c r="I349" s="154" t="s">
        <v>1346</v>
      </c>
      <c r="J349" s="57" t="s">
        <v>253</v>
      </c>
      <c r="K349" s="58" t="s">
        <v>61</v>
      </c>
      <c r="L349" s="57"/>
      <c r="M349" s="58" t="s">
        <v>61</v>
      </c>
      <c r="N349" s="57"/>
      <c r="O349" s="58"/>
      <c r="P349" s="70"/>
    </row>
    <row r="350" spans="1:16" s="60" customFormat="1" ht="16.5">
      <c r="A350" s="50" t="s">
        <v>401</v>
      </c>
      <c r="B350" s="49" t="s">
        <v>1051</v>
      </c>
      <c r="C350" s="50"/>
      <c r="D350" s="51" t="s">
        <v>1052</v>
      </c>
      <c r="E350" s="52">
        <v>9</v>
      </c>
      <c r="F350" s="53"/>
      <c r="G350" s="157">
        <f>IF(E350*F350=0,"",E350*F350)</f>
      </c>
      <c r="H350" s="158" t="s">
        <v>113</v>
      </c>
      <c r="I350" s="154" t="s">
        <v>1346</v>
      </c>
      <c r="J350" s="57" t="s">
        <v>253</v>
      </c>
      <c r="K350" s="58" t="s">
        <v>61</v>
      </c>
      <c r="L350" s="67"/>
      <c r="M350" s="58" t="s">
        <v>61</v>
      </c>
      <c r="N350" s="57"/>
      <c r="O350" s="58"/>
      <c r="P350" s="166"/>
    </row>
    <row r="351" spans="1:16" s="60" customFormat="1" ht="16.5">
      <c r="A351" s="50" t="s">
        <v>401</v>
      </c>
      <c r="B351" s="73"/>
      <c r="C351" s="74" t="s">
        <v>1053</v>
      </c>
      <c r="D351" s="75" t="s">
        <v>1035</v>
      </c>
      <c r="E351" s="168">
        <v>6</v>
      </c>
      <c r="F351" s="53"/>
      <c r="G351" s="157">
        <f>IF(E351*F351=0,"",E351*F351)</f>
      </c>
      <c r="H351" s="158" t="s">
        <v>84</v>
      </c>
      <c r="I351" s="154" t="s">
        <v>1346</v>
      </c>
      <c r="J351" s="64" t="s">
        <v>85</v>
      </c>
      <c r="K351" s="58" t="s">
        <v>61</v>
      </c>
      <c r="L351" s="57"/>
      <c r="M351" s="58"/>
      <c r="N351" s="57" t="s">
        <v>53</v>
      </c>
      <c r="O351" s="58"/>
      <c r="P351" s="59" t="s">
        <v>61</v>
      </c>
    </row>
    <row r="352" spans="1:16" s="60" customFormat="1" ht="16.5">
      <c r="A352" s="50" t="s">
        <v>1054</v>
      </c>
      <c r="B352" s="49"/>
      <c r="C352" s="50" t="s">
        <v>1055</v>
      </c>
      <c r="D352" s="51" t="s">
        <v>1056</v>
      </c>
      <c r="E352" s="52">
        <v>9</v>
      </c>
      <c r="F352" s="53"/>
      <c r="G352" s="157">
        <f>IF(E352*F352=0,"",E352*F352)</f>
      </c>
      <c r="H352" s="158" t="s">
        <v>113</v>
      </c>
      <c r="I352" s="154" t="s">
        <v>1346</v>
      </c>
      <c r="J352" s="57" t="s">
        <v>253</v>
      </c>
      <c r="K352" s="58" t="s">
        <v>61</v>
      </c>
      <c r="L352" s="57"/>
      <c r="M352" s="58" t="s">
        <v>61</v>
      </c>
      <c r="N352" s="57"/>
      <c r="O352" s="58"/>
      <c r="P352" s="70"/>
    </row>
    <row r="353" spans="1:16" s="60" customFormat="1" ht="16.5">
      <c r="A353" s="50" t="s">
        <v>405</v>
      </c>
      <c r="B353" s="49" t="s">
        <v>1057</v>
      </c>
      <c r="C353" s="50" t="s">
        <v>278</v>
      </c>
      <c r="D353" s="51" t="s">
        <v>415</v>
      </c>
      <c r="E353" s="52">
        <v>5</v>
      </c>
      <c r="F353" s="53"/>
      <c r="G353" s="157">
        <f>IF(E353*F353=0,"",E353*F353)</f>
      </c>
      <c r="H353" s="158" t="s">
        <v>113</v>
      </c>
      <c r="I353" s="154" t="s">
        <v>1346</v>
      </c>
      <c r="J353" s="57" t="s">
        <v>85</v>
      </c>
      <c r="K353" s="58" t="s">
        <v>61</v>
      </c>
      <c r="L353" s="57"/>
      <c r="M353" s="58"/>
      <c r="N353" s="57"/>
      <c r="O353" s="58"/>
      <c r="P353" s="70"/>
    </row>
    <row r="354" spans="1:255" s="78" customFormat="1" ht="16.5">
      <c r="A354" s="50" t="s">
        <v>405</v>
      </c>
      <c r="B354" s="49" t="s">
        <v>614</v>
      </c>
      <c r="C354" s="50"/>
      <c r="D354" s="51" t="s">
        <v>615</v>
      </c>
      <c r="E354" s="52">
        <v>7</v>
      </c>
      <c r="F354" s="53"/>
      <c r="G354" s="160">
        <f>IF(E354*F354=0,"",E354*F354)</f>
      </c>
      <c r="H354" s="158" t="s">
        <v>51</v>
      </c>
      <c r="I354" s="154" t="s">
        <v>1346</v>
      </c>
      <c r="J354" s="57" t="s">
        <v>85</v>
      </c>
      <c r="K354" s="58" t="s">
        <v>61</v>
      </c>
      <c r="L354" s="57"/>
      <c r="M354" s="58"/>
      <c r="N354" s="57"/>
      <c r="O354" s="58"/>
      <c r="P354" s="59" t="s">
        <v>53</v>
      </c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  <c r="EG354" s="60"/>
      <c r="EH354" s="60"/>
      <c r="EI354" s="60"/>
      <c r="EJ354" s="60"/>
      <c r="EK354" s="60"/>
      <c r="EL354" s="60"/>
      <c r="EM354" s="60"/>
      <c r="EN354" s="60"/>
      <c r="EO354" s="60"/>
      <c r="EP354" s="60"/>
      <c r="EQ354" s="60"/>
      <c r="ER354" s="60"/>
      <c r="ES354" s="60"/>
      <c r="ET354" s="60"/>
      <c r="EU354" s="60"/>
      <c r="EV354" s="60"/>
      <c r="EW354" s="60"/>
      <c r="EX354" s="60"/>
      <c r="EY354" s="60"/>
      <c r="EZ354" s="60"/>
      <c r="FA354" s="60"/>
      <c r="FB354" s="60"/>
      <c r="FC354" s="60"/>
      <c r="FD354" s="60"/>
      <c r="FE354" s="60"/>
      <c r="FF354" s="60"/>
      <c r="FG354" s="60"/>
      <c r="FH354" s="60"/>
      <c r="FI354" s="60"/>
      <c r="FJ354" s="60"/>
      <c r="FK354" s="60"/>
      <c r="FL354" s="60"/>
      <c r="FM354" s="60"/>
      <c r="FN354" s="60"/>
      <c r="FO354" s="60"/>
      <c r="FP354" s="60"/>
      <c r="FQ354" s="60"/>
      <c r="FR354" s="60"/>
      <c r="FS354" s="60"/>
      <c r="FT354" s="60"/>
      <c r="FU354" s="60"/>
      <c r="FV354" s="60"/>
      <c r="FW354" s="60"/>
      <c r="FX354" s="60"/>
      <c r="FY354" s="60"/>
      <c r="FZ354" s="60"/>
      <c r="GA354" s="60"/>
      <c r="GB354" s="60"/>
      <c r="GC354" s="60"/>
      <c r="GD354" s="60"/>
      <c r="GE354" s="60"/>
      <c r="GF354" s="60"/>
      <c r="GG354" s="60"/>
      <c r="GH354" s="60"/>
      <c r="GI354" s="60"/>
      <c r="GJ354" s="60"/>
      <c r="GK354" s="60"/>
      <c r="GL354" s="60"/>
      <c r="GM354" s="60"/>
      <c r="GN354" s="60"/>
      <c r="GO354" s="60"/>
      <c r="GP354" s="60"/>
      <c r="GQ354" s="60"/>
      <c r="GR354" s="60"/>
      <c r="GS354" s="60"/>
      <c r="GT354" s="60"/>
      <c r="GU354" s="60"/>
      <c r="GV354" s="60"/>
      <c r="GW354" s="60"/>
      <c r="GX354" s="60"/>
      <c r="GY354" s="60"/>
      <c r="GZ354" s="60"/>
      <c r="HA354" s="60"/>
      <c r="HB354" s="60"/>
      <c r="HC354" s="60"/>
      <c r="HD354" s="60"/>
      <c r="HE354" s="60"/>
      <c r="HF354" s="60"/>
      <c r="HG354" s="60"/>
      <c r="HH354" s="60"/>
      <c r="HI354" s="60"/>
      <c r="HJ354" s="60"/>
      <c r="HK354" s="60"/>
      <c r="HL354" s="60"/>
      <c r="HM354" s="60"/>
      <c r="HN354" s="60"/>
      <c r="HO354" s="60"/>
      <c r="HP354" s="60"/>
      <c r="HQ354" s="60"/>
      <c r="HR354" s="60"/>
      <c r="HS354" s="60"/>
      <c r="HT354" s="60"/>
      <c r="HU354" s="60"/>
      <c r="HV354" s="60"/>
      <c r="HW354" s="60"/>
      <c r="HX354" s="60"/>
      <c r="HY354" s="60"/>
      <c r="HZ354" s="60"/>
      <c r="IA354" s="60"/>
      <c r="IB354" s="60"/>
      <c r="IC354" s="60"/>
      <c r="ID354" s="60"/>
      <c r="IE354" s="60"/>
      <c r="IF354" s="60"/>
      <c r="IG354" s="60"/>
      <c r="IH354" s="60"/>
      <c r="II354" s="60"/>
      <c r="IJ354" s="60"/>
      <c r="IK354" s="60"/>
      <c r="IL354" s="60"/>
      <c r="IM354" s="60"/>
      <c r="IN354" s="60"/>
      <c r="IO354" s="60"/>
      <c r="IP354" s="60"/>
      <c r="IQ354" s="60"/>
      <c r="IR354" s="60"/>
      <c r="IS354" s="60"/>
      <c r="IT354" s="60"/>
      <c r="IU354" s="60"/>
    </row>
    <row r="355" spans="1:16" s="60" customFormat="1" ht="16.5">
      <c r="A355" s="50" t="s">
        <v>418</v>
      </c>
      <c r="B355" s="49" t="s">
        <v>126</v>
      </c>
      <c r="C355" s="50"/>
      <c r="D355" s="51" t="s">
        <v>616</v>
      </c>
      <c r="E355" s="52">
        <v>13</v>
      </c>
      <c r="F355" s="53"/>
      <c r="G355" s="157">
        <f>IF(E355*F355=0,"",E355*F355)</f>
      </c>
      <c r="H355" s="158" t="s">
        <v>113</v>
      </c>
      <c r="I355" s="154" t="s">
        <v>1346</v>
      </c>
      <c r="J355" s="57" t="s">
        <v>78</v>
      </c>
      <c r="K355" s="58" t="s">
        <v>61</v>
      </c>
      <c r="L355" s="57" t="s">
        <v>61</v>
      </c>
      <c r="M355" s="58" t="s">
        <v>61</v>
      </c>
      <c r="N355" s="57"/>
      <c r="O355" s="58"/>
      <c r="P355" s="70"/>
    </row>
    <row r="356" spans="1:16" s="60" customFormat="1" ht="16.5">
      <c r="A356" s="50" t="s">
        <v>418</v>
      </c>
      <c r="B356" s="49" t="s">
        <v>617</v>
      </c>
      <c r="C356" s="50" t="s">
        <v>618</v>
      </c>
      <c r="D356" s="51" t="s">
        <v>616</v>
      </c>
      <c r="E356" s="52">
        <v>13</v>
      </c>
      <c r="F356" s="53"/>
      <c r="G356" s="157">
        <f>IF(E356*F356=0,"",E356*F356)</f>
      </c>
      <c r="H356" s="158" t="s">
        <v>113</v>
      </c>
      <c r="I356" s="154" t="s">
        <v>1346</v>
      </c>
      <c r="J356" s="57" t="s">
        <v>78</v>
      </c>
      <c r="K356" s="58" t="s">
        <v>61</v>
      </c>
      <c r="L356" s="57" t="s">
        <v>61</v>
      </c>
      <c r="M356" s="58" t="s">
        <v>61</v>
      </c>
      <c r="N356" s="57"/>
      <c r="O356" s="58"/>
      <c r="P356" s="70"/>
    </row>
    <row r="357" spans="1:16" s="60" customFormat="1" ht="16.5">
      <c r="A357" s="50" t="s">
        <v>418</v>
      </c>
      <c r="B357" s="49" t="s">
        <v>76</v>
      </c>
      <c r="C357" s="50"/>
      <c r="D357" s="51" t="s">
        <v>619</v>
      </c>
      <c r="E357" s="52">
        <v>13</v>
      </c>
      <c r="F357" s="53"/>
      <c r="G357" s="157">
        <f>IF(E357*F357=0,"",E357*F357)</f>
      </c>
      <c r="H357" s="158" t="s">
        <v>113</v>
      </c>
      <c r="I357" s="154" t="s">
        <v>1346</v>
      </c>
      <c r="J357" s="57" t="s">
        <v>78</v>
      </c>
      <c r="K357" s="58" t="s">
        <v>61</v>
      </c>
      <c r="L357" s="57" t="s">
        <v>61</v>
      </c>
      <c r="M357" s="58" t="s">
        <v>61</v>
      </c>
      <c r="N357" s="57"/>
      <c r="O357" s="58"/>
      <c r="P357" s="70"/>
    </row>
    <row r="358" spans="1:255" s="68" customFormat="1" ht="16.5">
      <c r="A358" s="50" t="s">
        <v>418</v>
      </c>
      <c r="B358" s="49" t="s">
        <v>620</v>
      </c>
      <c r="C358" s="50" t="s">
        <v>621</v>
      </c>
      <c r="D358" s="51" t="s">
        <v>622</v>
      </c>
      <c r="E358" s="52">
        <v>13</v>
      </c>
      <c r="F358" s="53"/>
      <c r="G358" s="157">
        <f>IF(E358*F358=0,"",E358*F358)</f>
      </c>
      <c r="H358" s="158" t="s">
        <v>113</v>
      </c>
      <c r="I358" s="154" t="s">
        <v>1346</v>
      </c>
      <c r="J358" s="57" t="s">
        <v>78</v>
      </c>
      <c r="K358" s="58" t="s">
        <v>61</v>
      </c>
      <c r="L358" s="57" t="s">
        <v>61</v>
      </c>
      <c r="M358" s="58" t="s">
        <v>61</v>
      </c>
      <c r="N358" s="57"/>
      <c r="O358" s="58"/>
      <c r="P358" s="7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  <c r="ED358" s="60"/>
      <c r="EE358" s="60"/>
      <c r="EF358" s="60"/>
      <c r="EG358" s="60"/>
      <c r="EH358" s="60"/>
      <c r="EI358" s="60"/>
      <c r="EJ358" s="60"/>
      <c r="EK358" s="60"/>
      <c r="EL358" s="60"/>
      <c r="EM358" s="60"/>
      <c r="EN358" s="60"/>
      <c r="EO358" s="60"/>
      <c r="EP358" s="60"/>
      <c r="EQ358" s="60"/>
      <c r="ER358" s="60"/>
      <c r="ES358" s="60"/>
      <c r="ET358" s="60"/>
      <c r="EU358" s="60"/>
      <c r="EV358" s="60"/>
      <c r="EW358" s="60"/>
      <c r="EX358" s="60"/>
      <c r="EY358" s="60"/>
      <c r="EZ358" s="60"/>
      <c r="FA358" s="60"/>
      <c r="FB358" s="60"/>
      <c r="FC358" s="60"/>
      <c r="FD358" s="60"/>
      <c r="FE358" s="60"/>
      <c r="FF358" s="60"/>
      <c r="FG358" s="60"/>
      <c r="FH358" s="60"/>
      <c r="FI358" s="60"/>
      <c r="FJ358" s="60"/>
      <c r="FK358" s="60"/>
      <c r="FL358" s="60"/>
      <c r="FM358" s="60"/>
      <c r="FN358" s="60"/>
      <c r="FO358" s="60"/>
      <c r="FP358" s="60"/>
      <c r="FQ358" s="60"/>
      <c r="FR358" s="60"/>
      <c r="FS358" s="60"/>
      <c r="FT358" s="60"/>
      <c r="FU358" s="60"/>
      <c r="FV358" s="60"/>
      <c r="FW358" s="60"/>
      <c r="FX358" s="60"/>
      <c r="FY358" s="60"/>
      <c r="FZ358" s="60"/>
      <c r="GA358" s="60"/>
      <c r="GB358" s="60"/>
      <c r="GC358" s="60"/>
      <c r="GD358" s="60"/>
      <c r="GE358" s="60"/>
      <c r="GF358" s="60"/>
      <c r="GG358" s="60"/>
      <c r="GH358" s="60"/>
      <c r="GI358" s="60"/>
      <c r="GJ358" s="60"/>
      <c r="GK358" s="60"/>
      <c r="GL358" s="60"/>
      <c r="GM358" s="60"/>
      <c r="GN358" s="60"/>
      <c r="GO358" s="60"/>
      <c r="GP358" s="60"/>
      <c r="GQ358" s="60"/>
      <c r="GR358" s="60"/>
      <c r="GS358" s="60"/>
      <c r="GT358" s="60"/>
      <c r="GU358" s="60"/>
      <c r="GV358" s="60"/>
      <c r="GW358" s="60"/>
      <c r="GX358" s="60"/>
      <c r="GY358" s="60"/>
      <c r="GZ358" s="60"/>
      <c r="HA358" s="60"/>
      <c r="HB358" s="60"/>
      <c r="HC358" s="60"/>
      <c r="HD358" s="60"/>
      <c r="HE358" s="60"/>
      <c r="HF358" s="60"/>
      <c r="HG358" s="60"/>
      <c r="HH358" s="60"/>
      <c r="HI358" s="60"/>
      <c r="HJ358" s="60"/>
      <c r="HK358" s="60"/>
      <c r="HL358" s="60"/>
      <c r="HM358" s="60"/>
      <c r="HN358" s="60"/>
      <c r="HO358" s="60"/>
      <c r="HP358" s="60"/>
      <c r="HQ358" s="60"/>
      <c r="HR358" s="60"/>
      <c r="HS358" s="60"/>
      <c r="HT358" s="60"/>
      <c r="HU358" s="60"/>
      <c r="HV358" s="60"/>
      <c r="HW358" s="60"/>
      <c r="HX358" s="60"/>
      <c r="HY358" s="60"/>
      <c r="HZ358" s="60"/>
      <c r="IA358" s="60"/>
      <c r="IB358" s="60"/>
      <c r="IC358" s="60"/>
      <c r="ID358" s="60"/>
      <c r="IE358" s="60"/>
      <c r="IF358" s="60"/>
      <c r="IG358" s="60"/>
      <c r="IH358" s="60"/>
      <c r="II358" s="60"/>
      <c r="IJ358" s="60"/>
      <c r="IK358" s="60"/>
      <c r="IL358" s="60"/>
      <c r="IM358" s="60"/>
      <c r="IN358" s="60"/>
      <c r="IO358" s="60"/>
      <c r="IP358" s="60"/>
      <c r="IQ358" s="60"/>
      <c r="IR358" s="60"/>
      <c r="IS358" s="60"/>
      <c r="IT358" s="60"/>
      <c r="IU358" s="60"/>
    </row>
    <row r="359" spans="1:16" s="60" customFormat="1" ht="16.5">
      <c r="A359" s="50" t="s">
        <v>418</v>
      </c>
      <c r="B359" s="49" t="s">
        <v>623</v>
      </c>
      <c r="C359" s="50"/>
      <c r="D359" s="51" t="s">
        <v>622</v>
      </c>
      <c r="E359" s="52">
        <v>13</v>
      </c>
      <c r="F359" s="53"/>
      <c r="G359" s="157">
        <f>IF(E359*F359=0,"",E359*F359)</f>
      </c>
      <c r="H359" s="158" t="s">
        <v>113</v>
      </c>
      <c r="I359" s="154" t="s">
        <v>1346</v>
      </c>
      <c r="J359" s="57" t="s">
        <v>78</v>
      </c>
      <c r="K359" s="58" t="s">
        <v>61</v>
      </c>
      <c r="L359" s="57" t="s">
        <v>61</v>
      </c>
      <c r="M359" s="58" t="s">
        <v>61</v>
      </c>
      <c r="N359" s="57"/>
      <c r="O359" s="58"/>
      <c r="P359" s="70"/>
    </row>
    <row r="360" spans="1:16" s="60" customFormat="1" ht="16.5">
      <c r="A360" s="50" t="s">
        <v>418</v>
      </c>
      <c r="B360" s="49" t="s">
        <v>295</v>
      </c>
      <c r="C360" s="50" t="s">
        <v>624</v>
      </c>
      <c r="D360" s="51" t="s">
        <v>625</v>
      </c>
      <c r="E360" s="52">
        <v>13</v>
      </c>
      <c r="F360" s="53"/>
      <c r="G360" s="157">
        <f>IF(E360*F360=0,"",E360*F360)</f>
      </c>
      <c r="H360" s="158" t="s">
        <v>113</v>
      </c>
      <c r="I360" s="154" t="s">
        <v>1346</v>
      </c>
      <c r="J360" s="57" t="s">
        <v>78</v>
      </c>
      <c r="K360" s="58" t="s">
        <v>61</v>
      </c>
      <c r="L360" s="57" t="s">
        <v>61</v>
      </c>
      <c r="M360" s="58" t="s">
        <v>61</v>
      </c>
      <c r="N360" s="57"/>
      <c r="O360" s="58"/>
      <c r="P360" s="70"/>
    </row>
    <row r="361" spans="1:16" s="60" customFormat="1" ht="16.5">
      <c r="A361" s="69" t="s">
        <v>418</v>
      </c>
      <c r="B361" s="72" t="s">
        <v>295</v>
      </c>
      <c r="C361" s="69" t="s">
        <v>626</v>
      </c>
      <c r="D361" s="65" t="s">
        <v>627</v>
      </c>
      <c r="E361" s="52">
        <v>8</v>
      </c>
      <c r="F361" s="53"/>
      <c r="G361" s="160">
        <f>IF(E361*F361=0,"",E361*F361)</f>
      </c>
      <c r="H361" s="163" t="s">
        <v>67</v>
      </c>
      <c r="I361" s="154" t="s">
        <v>1346</v>
      </c>
      <c r="J361" s="57" t="s">
        <v>78</v>
      </c>
      <c r="K361" s="58" t="s">
        <v>61</v>
      </c>
      <c r="L361" s="57" t="s">
        <v>61</v>
      </c>
      <c r="M361" s="58" t="s">
        <v>61</v>
      </c>
      <c r="N361" s="57"/>
      <c r="O361" s="58"/>
      <c r="P361" s="70" t="s">
        <v>61</v>
      </c>
    </row>
    <row r="362" spans="1:16" s="60" customFormat="1" ht="16.5">
      <c r="A362" s="50" t="s">
        <v>418</v>
      </c>
      <c r="B362" s="49" t="s">
        <v>295</v>
      </c>
      <c r="C362" s="50" t="s">
        <v>628</v>
      </c>
      <c r="D362" s="51" t="s">
        <v>419</v>
      </c>
      <c r="E362" s="91">
        <v>8</v>
      </c>
      <c r="F362" s="53"/>
      <c r="G362" s="157">
        <f>IF(E362*F362=0,"",E362*F362)</f>
      </c>
      <c r="H362" s="158" t="s">
        <v>113</v>
      </c>
      <c r="I362" s="154" t="s">
        <v>1346</v>
      </c>
      <c r="J362" s="57" t="s">
        <v>78</v>
      </c>
      <c r="K362" s="58" t="s">
        <v>61</v>
      </c>
      <c r="L362" s="57" t="s">
        <v>61</v>
      </c>
      <c r="M362" s="58" t="s">
        <v>61</v>
      </c>
      <c r="N362" s="57"/>
      <c r="O362" s="58"/>
      <c r="P362" s="70"/>
    </row>
    <row r="363" spans="1:16" s="60" customFormat="1" ht="16.5">
      <c r="A363" s="50" t="s">
        <v>418</v>
      </c>
      <c r="B363" s="49" t="s">
        <v>295</v>
      </c>
      <c r="C363" s="50" t="s">
        <v>629</v>
      </c>
      <c r="D363" s="51" t="s">
        <v>419</v>
      </c>
      <c r="E363" s="91">
        <v>8</v>
      </c>
      <c r="F363" s="53"/>
      <c r="G363" s="157">
        <f>IF(E363*F363=0,"",E363*F363)</f>
      </c>
      <c r="H363" s="158" t="s">
        <v>113</v>
      </c>
      <c r="I363" s="154" t="s">
        <v>1346</v>
      </c>
      <c r="J363" s="57" t="s">
        <v>78</v>
      </c>
      <c r="K363" s="58" t="s">
        <v>61</v>
      </c>
      <c r="L363" s="57" t="s">
        <v>61</v>
      </c>
      <c r="M363" s="58" t="s">
        <v>61</v>
      </c>
      <c r="N363" s="57"/>
      <c r="O363" s="58"/>
      <c r="P363" s="70"/>
    </row>
    <row r="364" spans="1:16" s="60" customFormat="1" ht="18.75" customHeight="1">
      <c r="A364" s="50" t="s">
        <v>418</v>
      </c>
      <c r="B364" s="49" t="s">
        <v>295</v>
      </c>
      <c r="C364" s="50" t="s">
        <v>1200</v>
      </c>
      <c r="D364" s="51" t="s">
        <v>419</v>
      </c>
      <c r="E364" s="63">
        <v>9</v>
      </c>
      <c r="F364" s="53"/>
      <c r="G364" s="157">
        <f>IF(E364*F364=0,"",E364*F364)</f>
      </c>
      <c r="H364" s="158" t="s">
        <v>1201</v>
      </c>
      <c r="I364" s="154" t="s">
        <v>1346</v>
      </c>
      <c r="J364" s="57" t="s">
        <v>78</v>
      </c>
      <c r="K364" s="58" t="s">
        <v>61</v>
      </c>
      <c r="L364" s="57"/>
      <c r="M364" s="58" t="s">
        <v>61</v>
      </c>
      <c r="N364" s="57" t="s">
        <v>53</v>
      </c>
      <c r="O364" s="58"/>
      <c r="P364" s="59"/>
    </row>
    <row r="365" spans="1:255" s="78" customFormat="1" ht="16.5">
      <c r="A365" s="50" t="s">
        <v>418</v>
      </c>
      <c r="B365" s="49" t="s">
        <v>295</v>
      </c>
      <c r="C365" s="50" t="s">
        <v>630</v>
      </c>
      <c r="D365" s="51" t="s">
        <v>419</v>
      </c>
      <c r="E365" s="91">
        <v>8</v>
      </c>
      <c r="F365" s="53"/>
      <c r="G365" s="157">
        <f>IF(E365*F365=0,"",E365*F365)</f>
      </c>
      <c r="H365" s="158" t="s">
        <v>113</v>
      </c>
      <c r="I365" s="154" t="s">
        <v>1346</v>
      </c>
      <c r="J365" s="57" t="s">
        <v>78</v>
      </c>
      <c r="K365" s="58" t="s">
        <v>61</v>
      </c>
      <c r="L365" s="57" t="s">
        <v>61</v>
      </c>
      <c r="M365" s="58" t="s">
        <v>61</v>
      </c>
      <c r="N365" s="57"/>
      <c r="O365" s="58"/>
      <c r="P365" s="7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  <c r="ED365" s="60"/>
      <c r="EE365" s="60"/>
      <c r="EF365" s="60"/>
      <c r="EG365" s="60"/>
      <c r="EH365" s="60"/>
      <c r="EI365" s="60"/>
      <c r="EJ365" s="60"/>
      <c r="EK365" s="60"/>
      <c r="EL365" s="60"/>
      <c r="EM365" s="60"/>
      <c r="EN365" s="60"/>
      <c r="EO365" s="60"/>
      <c r="EP365" s="60"/>
      <c r="EQ365" s="60"/>
      <c r="ER365" s="60"/>
      <c r="ES365" s="60"/>
      <c r="ET365" s="60"/>
      <c r="EU365" s="60"/>
      <c r="EV365" s="60"/>
      <c r="EW365" s="60"/>
      <c r="EX365" s="60"/>
      <c r="EY365" s="60"/>
      <c r="EZ365" s="60"/>
      <c r="FA365" s="60"/>
      <c r="FB365" s="60"/>
      <c r="FC365" s="60"/>
      <c r="FD365" s="60"/>
      <c r="FE365" s="60"/>
      <c r="FF365" s="60"/>
      <c r="FG365" s="60"/>
      <c r="FH365" s="60"/>
      <c r="FI365" s="60"/>
      <c r="FJ365" s="60"/>
      <c r="FK365" s="60"/>
      <c r="FL365" s="60"/>
      <c r="FM365" s="60"/>
      <c r="FN365" s="60"/>
      <c r="FO365" s="60"/>
      <c r="FP365" s="60"/>
      <c r="FQ365" s="60"/>
      <c r="FR365" s="60"/>
      <c r="FS365" s="60"/>
      <c r="FT365" s="60"/>
      <c r="FU365" s="60"/>
      <c r="FV365" s="60"/>
      <c r="FW365" s="60"/>
      <c r="FX365" s="60"/>
      <c r="FY365" s="60"/>
      <c r="FZ365" s="60"/>
      <c r="GA365" s="60"/>
      <c r="GB365" s="60"/>
      <c r="GC365" s="60"/>
      <c r="GD365" s="60"/>
      <c r="GE365" s="60"/>
      <c r="GF365" s="60"/>
      <c r="GG365" s="60"/>
      <c r="GH365" s="60"/>
      <c r="GI365" s="60"/>
      <c r="GJ365" s="60"/>
      <c r="GK365" s="60"/>
      <c r="GL365" s="60"/>
      <c r="GM365" s="60"/>
      <c r="GN365" s="60"/>
      <c r="GO365" s="60"/>
      <c r="GP365" s="60"/>
      <c r="GQ365" s="60"/>
      <c r="GR365" s="60"/>
      <c r="GS365" s="60"/>
      <c r="GT365" s="60"/>
      <c r="GU365" s="60"/>
      <c r="GV365" s="60"/>
      <c r="GW365" s="60"/>
      <c r="GX365" s="60"/>
      <c r="GY365" s="60"/>
      <c r="GZ365" s="60"/>
      <c r="HA365" s="60"/>
      <c r="HB365" s="60"/>
      <c r="HC365" s="60"/>
      <c r="HD365" s="60"/>
      <c r="HE365" s="60"/>
      <c r="HF365" s="60"/>
      <c r="HG365" s="60"/>
      <c r="HH365" s="60"/>
      <c r="HI365" s="60"/>
      <c r="HJ365" s="60"/>
      <c r="HK365" s="60"/>
      <c r="HL365" s="60"/>
      <c r="HM365" s="60"/>
      <c r="HN365" s="60"/>
      <c r="HO365" s="60"/>
      <c r="HP365" s="60"/>
      <c r="HQ365" s="60"/>
      <c r="HR365" s="60"/>
      <c r="HS365" s="60"/>
      <c r="HT365" s="60"/>
      <c r="HU365" s="60"/>
      <c r="HV365" s="60"/>
      <c r="HW365" s="60"/>
      <c r="HX365" s="60"/>
      <c r="HY365" s="60"/>
      <c r="HZ365" s="60"/>
      <c r="IA365" s="60"/>
      <c r="IB365" s="60"/>
      <c r="IC365" s="60"/>
      <c r="ID365" s="60"/>
      <c r="IE365" s="60"/>
      <c r="IF365" s="60"/>
      <c r="IG365" s="60"/>
      <c r="IH365" s="60"/>
      <c r="II365" s="60"/>
      <c r="IJ365" s="60"/>
      <c r="IK365" s="60"/>
      <c r="IL365" s="60"/>
      <c r="IM365" s="60"/>
      <c r="IN365" s="60"/>
      <c r="IO365" s="60"/>
      <c r="IP365" s="60"/>
      <c r="IQ365" s="60"/>
      <c r="IR365" s="60"/>
      <c r="IS365" s="60"/>
      <c r="IT365" s="60"/>
      <c r="IU365" s="60"/>
    </row>
    <row r="366" spans="1:16" s="60" customFormat="1" ht="16.5">
      <c r="A366" s="50" t="s">
        <v>418</v>
      </c>
      <c r="B366" s="49" t="s">
        <v>295</v>
      </c>
      <c r="C366" s="50" t="s">
        <v>631</v>
      </c>
      <c r="D366" s="51" t="s">
        <v>419</v>
      </c>
      <c r="E366" s="91">
        <v>8</v>
      </c>
      <c r="F366" s="53"/>
      <c r="G366" s="157">
        <f>IF(E366*F366=0,"",E366*F366)</f>
      </c>
      <c r="H366" s="158" t="s">
        <v>113</v>
      </c>
      <c r="I366" s="154" t="s">
        <v>1346</v>
      </c>
      <c r="J366" s="57" t="s">
        <v>78</v>
      </c>
      <c r="K366" s="58" t="s">
        <v>61</v>
      </c>
      <c r="L366" s="57" t="s">
        <v>61</v>
      </c>
      <c r="M366" s="58" t="s">
        <v>61</v>
      </c>
      <c r="N366" s="57"/>
      <c r="O366" s="58"/>
      <c r="P366" s="70"/>
    </row>
    <row r="367" spans="1:16" s="60" customFormat="1" ht="16.5">
      <c r="A367" s="50" t="s">
        <v>418</v>
      </c>
      <c r="B367" s="49" t="s">
        <v>295</v>
      </c>
      <c r="C367" s="50" t="s">
        <v>632</v>
      </c>
      <c r="D367" s="51" t="s">
        <v>419</v>
      </c>
      <c r="E367" s="63">
        <v>9</v>
      </c>
      <c r="F367" s="53"/>
      <c r="G367" s="157">
        <f>IF(E367*F367=0,"",E367*F367)</f>
      </c>
      <c r="H367" s="158" t="s">
        <v>633</v>
      </c>
      <c r="I367" s="154" t="s">
        <v>1346</v>
      </c>
      <c r="J367" s="57" t="s">
        <v>78</v>
      </c>
      <c r="K367" s="58" t="s">
        <v>61</v>
      </c>
      <c r="L367" s="57"/>
      <c r="M367" s="58" t="s">
        <v>61</v>
      </c>
      <c r="N367" s="57" t="s">
        <v>53</v>
      </c>
      <c r="O367" s="58"/>
      <c r="P367" s="59"/>
    </row>
    <row r="368" spans="1:255" s="68" customFormat="1" ht="16.5">
      <c r="A368" s="50" t="s">
        <v>418</v>
      </c>
      <c r="B368" s="49" t="s">
        <v>295</v>
      </c>
      <c r="C368" s="50" t="s">
        <v>634</v>
      </c>
      <c r="D368" s="51" t="s">
        <v>419</v>
      </c>
      <c r="E368" s="63">
        <v>9</v>
      </c>
      <c r="F368" s="53"/>
      <c r="G368" s="157">
        <f>IF(E368*F368=0,"",E368*F368)</f>
      </c>
      <c r="H368" s="158" t="s">
        <v>633</v>
      </c>
      <c r="I368" s="154" t="s">
        <v>1346</v>
      </c>
      <c r="J368" s="57" t="s">
        <v>78</v>
      </c>
      <c r="K368" s="58" t="s">
        <v>61</v>
      </c>
      <c r="L368" s="57"/>
      <c r="M368" s="58" t="s">
        <v>61</v>
      </c>
      <c r="N368" s="57" t="s">
        <v>53</v>
      </c>
      <c r="O368" s="58"/>
      <c r="P368" s="59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  <c r="ED368" s="60"/>
      <c r="EE368" s="60"/>
      <c r="EF368" s="60"/>
      <c r="EG368" s="60"/>
      <c r="EH368" s="60"/>
      <c r="EI368" s="60"/>
      <c r="EJ368" s="60"/>
      <c r="EK368" s="60"/>
      <c r="EL368" s="60"/>
      <c r="EM368" s="60"/>
      <c r="EN368" s="60"/>
      <c r="EO368" s="60"/>
      <c r="EP368" s="60"/>
      <c r="EQ368" s="60"/>
      <c r="ER368" s="60"/>
      <c r="ES368" s="60"/>
      <c r="ET368" s="60"/>
      <c r="EU368" s="60"/>
      <c r="EV368" s="60"/>
      <c r="EW368" s="60"/>
      <c r="EX368" s="60"/>
      <c r="EY368" s="60"/>
      <c r="EZ368" s="60"/>
      <c r="FA368" s="60"/>
      <c r="FB368" s="60"/>
      <c r="FC368" s="60"/>
      <c r="FD368" s="60"/>
      <c r="FE368" s="60"/>
      <c r="FF368" s="60"/>
      <c r="FG368" s="60"/>
      <c r="FH368" s="60"/>
      <c r="FI368" s="60"/>
      <c r="FJ368" s="60"/>
      <c r="FK368" s="60"/>
      <c r="FL368" s="60"/>
      <c r="FM368" s="60"/>
      <c r="FN368" s="60"/>
      <c r="FO368" s="60"/>
      <c r="FP368" s="60"/>
      <c r="FQ368" s="60"/>
      <c r="FR368" s="60"/>
      <c r="FS368" s="60"/>
      <c r="FT368" s="60"/>
      <c r="FU368" s="60"/>
      <c r="FV368" s="60"/>
      <c r="FW368" s="60"/>
      <c r="FX368" s="60"/>
      <c r="FY368" s="60"/>
      <c r="FZ368" s="60"/>
      <c r="GA368" s="60"/>
      <c r="GB368" s="60"/>
      <c r="GC368" s="60"/>
      <c r="GD368" s="60"/>
      <c r="GE368" s="60"/>
      <c r="GF368" s="60"/>
      <c r="GG368" s="60"/>
      <c r="GH368" s="60"/>
      <c r="GI368" s="60"/>
      <c r="GJ368" s="60"/>
      <c r="GK368" s="60"/>
      <c r="GL368" s="60"/>
      <c r="GM368" s="60"/>
      <c r="GN368" s="60"/>
      <c r="GO368" s="60"/>
      <c r="GP368" s="60"/>
      <c r="GQ368" s="60"/>
      <c r="GR368" s="60"/>
      <c r="GS368" s="60"/>
      <c r="GT368" s="60"/>
      <c r="GU368" s="60"/>
      <c r="GV368" s="60"/>
      <c r="GW368" s="60"/>
      <c r="GX368" s="60"/>
      <c r="GY368" s="60"/>
      <c r="GZ368" s="60"/>
      <c r="HA368" s="60"/>
      <c r="HB368" s="60"/>
      <c r="HC368" s="60"/>
      <c r="HD368" s="60"/>
      <c r="HE368" s="60"/>
      <c r="HF368" s="60"/>
      <c r="HG368" s="60"/>
      <c r="HH368" s="60"/>
      <c r="HI368" s="60"/>
      <c r="HJ368" s="60"/>
      <c r="HK368" s="60"/>
      <c r="HL368" s="60"/>
      <c r="HM368" s="60"/>
      <c r="HN368" s="60"/>
      <c r="HO368" s="60"/>
      <c r="HP368" s="60"/>
      <c r="HQ368" s="60"/>
      <c r="HR368" s="60"/>
      <c r="HS368" s="60"/>
      <c r="HT368" s="60"/>
      <c r="HU368" s="60"/>
      <c r="HV368" s="60"/>
      <c r="HW368" s="60"/>
      <c r="HX368" s="60"/>
      <c r="HY368" s="60"/>
      <c r="HZ368" s="60"/>
      <c r="IA368" s="60"/>
      <c r="IB368" s="60"/>
      <c r="IC368" s="60"/>
      <c r="ID368" s="60"/>
      <c r="IE368" s="60"/>
      <c r="IF368" s="60"/>
      <c r="IG368" s="60"/>
      <c r="IH368" s="60"/>
      <c r="II368" s="60"/>
      <c r="IJ368" s="60"/>
      <c r="IK368" s="60"/>
      <c r="IL368" s="60"/>
      <c r="IM368" s="60"/>
      <c r="IN368" s="60"/>
      <c r="IO368" s="60"/>
      <c r="IP368" s="60"/>
      <c r="IQ368" s="60"/>
      <c r="IR368" s="60"/>
      <c r="IS368" s="60"/>
      <c r="IT368" s="60"/>
      <c r="IU368" s="60"/>
    </row>
    <row r="369" spans="1:16" s="60" customFormat="1" ht="16.5">
      <c r="A369" s="50" t="s">
        <v>418</v>
      </c>
      <c r="B369" s="49" t="s">
        <v>635</v>
      </c>
      <c r="C369" s="50"/>
      <c r="D369" s="51" t="s">
        <v>419</v>
      </c>
      <c r="E369" s="91">
        <v>8</v>
      </c>
      <c r="F369" s="53"/>
      <c r="G369" s="157">
        <f>IF(E369*F369=0,"",E369*F369)</f>
      </c>
      <c r="H369" s="158" t="s">
        <v>113</v>
      </c>
      <c r="I369" s="154" t="s">
        <v>1346</v>
      </c>
      <c r="J369" s="57" t="s">
        <v>78</v>
      </c>
      <c r="K369" s="58" t="s">
        <v>61</v>
      </c>
      <c r="L369" s="57" t="s">
        <v>61</v>
      </c>
      <c r="M369" s="58" t="s">
        <v>61</v>
      </c>
      <c r="N369" s="57"/>
      <c r="O369" s="58"/>
      <c r="P369" s="70"/>
    </row>
    <row r="370" spans="1:255" s="78" customFormat="1" ht="16.5">
      <c r="A370" s="50" t="s">
        <v>418</v>
      </c>
      <c r="B370" s="49" t="s">
        <v>406</v>
      </c>
      <c r="C370" s="50" t="s">
        <v>636</v>
      </c>
      <c r="D370" s="51" t="s">
        <v>419</v>
      </c>
      <c r="E370" s="91">
        <v>8</v>
      </c>
      <c r="F370" s="53"/>
      <c r="G370" s="157">
        <f>IF(E370*F370=0,"",E370*F370)</f>
      </c>
      <c r="H370" s="158" t="s">
        <v>113</v>
      </c>
      <c r="I370" s="154" t="s">
        <v>1346</v>
      </c>
      <c r="J370" s="57" t="s">
        <v>78</v>
      </c>
      <c r="K370" s="58" t="s">
        <v>61</v>
      </c>
      <c r="L370" s="57" t="s">
        <v>61</v>
      </c>
      <c r="M370" s="58" t="s">
        <v>61</v>
      </c>
      <c r="N370" s="57"/>
      <c r="O370" s="58"/>
      <c r="P370" s="7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  <c r="EG370" s="60"/>
      <c r="EH370" s="60"/>
      <c r="EI370" s="60"/>
      <c r="EJ370" s="60"/>
      <c r="EK370" s="60"/>
      <c r="EL370" s="60"/>
      <c r="EM370" s="60"/>
      <c r="EN370" s="60"/>
      <c r="EO370" s="60"/>
      <c r="EP370" s="60"/>
      <c r="EQ370" s="60"/>
      <c r="ER370" s="60"/>
      <c r="ES370" s="60"/>
      <c r="ET370" s="60"/>
      <c r="EU370" s="60"/>
      <c r="EV370" s="60"/>
      <c r="EW370" s="60"/>
      <c r="EX370" s="60"/>
      <c r="EY370" s="60"/>
      <c r="EZ370" s="60"/>
      <c r="FA370" s="60"/>
      <c r="FB370" s="60"/>
      <c r="FC370" s="60"/>
      <c r="FD370" s="60"/>
      <c r="FE370" s="60"/>
      <c r="FF370" s="60"/>
      <c r="FG370" s="60"/>
      <c r="FH370" s="60"/>
      <c r="FI370" s="60"/>
      <c r="FJ370" s="60"/>
      <c r="FK370" s="60"/>
      <c r="FL370" s="60"/>
      <c r="FM370" s="60"/>
      <c r="FN370" s="60"/>
      <c r="FO370" s="60"/>
      <c r="FP370" s="60"/>
      <c r="FQ370" s="60"/>
      <c r="FR370" s="60"/>
      <c r="FS370" s="60"/>
      <c r="FT370" s="60"/>
      <c r="FU370" s="60"/>
      <c r="FV370" s="60"/>
      <c r="FW370" s="60"/>
      <c r="FX370" s="60"/>
      <c r="FY370" s="60"/>
      <c r="FZ370" s="60"/>
      <c r="GA370" s="60"/>
      <c r="GB370" s="60"/>
      <c r="GC370" s="60"/>
      <c r="GD370" s="60"/>
      <c r="GE370" s="60"/>
      <c r="GF370" s="60"/>
      <c r="GG370" s="60"/>
      <c r="GH370" s="60"/>
      <c r="GI370" s="60"/>
      <c r="GJ370" s="60"/>
      <c r="GK370" s="60"/>
      <c r="GL370" s="60"/>
      <c r="GM370" s="60"/>
      <c r="GN370" s="60"/>
      <c r="GO370" s="60"/>
      <c r="GP370" s="60"/>
      <c r="GQ370" s="60"/>
      <c r="GR370" s="60"/>
      <c r="GS370" s="60"/>
      <c r="GT370" s="60"/>
      <c r="GU370" s="60"/>
      <c r="GV370" s="60"/>
      <c r="GW370" s="60"/>
      <c r="GX370" s="60"/>
      <c r="GY370" s="60"/>
      <c r="GZ370" s="60"/>
      <c r="HA370" s="60"/>
      <c r="HB370" s="60"/>
      <c r="HC370" s="60"/>
      <c r="HD370" s="60"/>
      <c r="HE370" s="60"/>
      <c r="HF370" s="60"/>
      <c r="HG370" s="60"/>
      <c r="HH370" s="60"/>
      <c r="HI370" s="60"/>
      <c r="HJ370" s="60"/>
      <c r="HK370" s="60"/>
      <c r="HL370" s="60"/>
      <c r="HM370" s="60"/>
      <c r="HN370" s="60"/>
      <c r="HO370" s="60"/>
      <c r="HP370" s="60"/>
      <c r="HQ370" s="60"/>
      <c r="HR370" s="60"/>
      <c r="HS370" s="60"/>
      <c r="HT370" s="60"/>
      <c r="HU370" s="60"/>
      <c r="HV370" s="60"/>
      <c r="HW370" s="60"/>
      <c r="HX370" s="60"/>
      <c r="HY370" s="60"/>
      <c r="HZ370" s="60"/>
      <c r="IA370" s="60"/>
      <c r="IB370" s="60"/>
      <c r="IC370" s="60"/>
      <c r="ID370" s="60"/>
      <c r="IE370" s="60"/>
      <c r="IF370" s="60"/>
      <c r="IG370" s="60"/>
      <c r="IH370" s="60"/>
      <c r="II370" s="60"/>
      <c r="IJ370" s="60"/>
      <c r="IK370" s="60"/>
      <c r="IL370" s="60"/>
      <c r="IM370" s="60"/>
      <c r="IN370" s="60"/>
      <c r="IO370" s="60"/>
      <c r="IP370" s="60"/>
      <c r="IQ370" s="60"/>
      <c r="IR370" s="60"/>
      <c r="IS370" s="60"/>
      <c r="IT370" s="60"/>
      <c r="IU370" s="60"/>
    </row>
    <row r="371" spans="1:16" s="60" customFormat="1" ht="16.5">
      <c r="A371" s="50" t="s">
        <v>418</v>
      </c>
      <c r="B371" s="49" t="s">
        <v>637</v>
      </c>
      <c r="C371" s="50"/>
      <c r="D371" s="51" t="s">
        <v>419</v>
      </c>
      <c r="E371" s="91">
        <v>8</v>
      </c>
      <c r="F371" s="53"/>
      <c r="G371" s="157">
        <f>IF(E371*F371=0,"",E371*F371)</f>
      </c>
      <c r="H371" s="158" t="s">
        <v>113</v>
      </c>
      <c r="I371" s="154" t="s">
        <v>1346</v>
      </c>
      <c r="J371" s="57" t="s">
        <v>78</v>
      </c>
      <c r="K371" s="58" t="s">
        <v>61</v>
      </c>
      <c r="L371" s="57" t="s">
        <v>61</v>
      </c>
      <c r="M371" s="58" t="s">
        <v>61</v>
      </c>
      <c r="N371" s="57"/>
      <c r="O371" s="58"/>
      <c r="P371" s="70"/>
    </row>
    <row r="372" spans="1:255" s="78" customFormat="1" ht="16.5">
      <c r="A372" s="87" t="s">
        <v>638</v>
      </c>
      <c r="B372" s="88" t="s">
        <v>295</v>
      </c>
      <c r="C372" s="89" t="s">
        <v>639</v>
      </c>
      <c r="D372" s="90" t="s">
        <v>640</v>
      </c>
      <c r="E372" s="91">
        <v>8</v>
      </c>
      <c r="F372" s="53"/>
      <c r="G372" s="156">
        <f>IF(E372*F372=0,"",E372*F372)</f>
      </c>
      <c r="H372" s="162" t="s">
        <v>84</v>
      </c>
      <c r="I372" s="154" t="s">
        <v>1346</v>
      </c>
      <c r="J372" s="57" t="s">
        <v>78</v>
      </c>
      <c r="K372" s="58" t="s">
        <v>61</v>
      </c>
      <c r="L372" s="57" t="s">
        <v>61</v>
      </c>
      <c r="M372" s="58" t="s">
        <v>61</v>
      </c>
      <c r="N372" s="57"/>
      <c r="O372" s="58"/>
      <c r="P372" s="7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  <c r="HP372" s="60"/>
      <c r="HQ372" s="60"/>
      <c r="HR372" s="60"/>
      <c r="HS372" s="60"/>
      <c r="HT372" s="60"/>
      <c r="HU372" s="60"/>
      <c r="HV372" s="60"/>
      <c r="HW372" s="60"/>
      <c r="HX372" s="60"/>
      <c r="HY372" s="60"/>
      <c r="HZ372" s="60"/>
      <c r="IA372" s="60"/>
      <c r="IB372" s="60"/>
      <c r="IC372" s="60"/>
      <c r="ID372" s="60"/>
      <c r="IE372" s="60"/>
      <c r="IF372" s="60"/>
      <c r="IG372" s="60"/>
      <c r="IH372" s="60"/>
      <c r="II372" s="60"/>
      <c r="IJ372" s="60"/>
      <c r="IK372" s="60"/>
      <c r="IL372" s="60"/>
      <c r="IM372" s="60"/>
      <c r="IN372" s="60"/>
      <c r="IO372" s="60"/>
      <c r="IP372" s="60"/>
      <c r="IQ372" s="60"/>
      <c r="IR372" s="60"/>
      <c r="IS372" s="60"/>
      <c r="IT372" s="60"/>
      <c r="IU372" s="60"/>
    </row>
    <row r="373" spans="1:16" s="60" customFormat="1" ht="16.5">
      <c r="A373" s="50" t="s">
        <v>1058</v>
      </c>
      <c r="B373" s="73" t="s">
        <v>1059</v>
      </c>
      <c r="C373" s="74"/>
      <c r="D373" s="75" t="s">
        <v>1060</v>
      </c>
      <c r="E373" s="91">
        <v>8</v>
      </c>
      <c r="F373" s="53"/>
      <c r="G373" s="157">
        <f>IF(E373*F373=0,"",E373*F373)</f>
      </c>
      <c r="H373" s="158" t="s">
        <v>84</v>
      </c>
      <c r="I373" s="154" t="s">
        <v>1346</v>
      </c>
      <c r="J373" s="64" t="s">
        <v>85</v>
      </c>
      <c r="K373" s="58" t="s">
        <v>61</v>
      </c>
      <c r="L373" s="57" t="s">
        <v>61</v>
      </c>
      <c r="M373" s="80"/>
      <c r="N373" s="64"/>
      <c r="O373" s="58"/>
      <c r="P373" s="59" t="s">
        <v>61</v>
      </c>
    </row>
    <row r="374" spans="1:16" s="60" customFormat="1" ht="16.5">
      <c r="A374" s="48" t="s">
        <v>422</v>
      </c>
      <c r="B374" s="49" t="s">
        <v>641</v>
      </c>
      <c r="C374" s="50"/>
      <c r="D374" s="51" t="s">
        <v>642</v>
      </c>
      <c r="E374" s="52">
        <v>10</v>
      </c>
      <c r="F374" s="53"/>
      <c r="G374" s="160">
        <f>IF(E374*F374=0,"",E374*F374)</f>
      </c>
      <c r="H374" s="55" t="s">
        <v>113</v>
      </c>
      <c r="I374" s="154" t="s">
        <v>1346</v>
      </c>
      <c r="J374" s="57" t="s">
        <v>78</v>
      </c>
      <c r="K374" s="58" t="s">
        <v>61</v>
      </c>
      <c r="L374" s="57"/>
      <c r="M374" s="58" t="s">
        <v>61</v>
      </c>
      <c r="N374" s="57"/>
      <c r="O374" s="58"/>
      <c r="P374" s="59" t="s">
        <v>53</v>
      </c>
    </row>
    <row r="375" spans="1:16" s="60" customFormat="1" ht="16.5">
      <c r="A375" s="48" t="s">
        <v>422</v>
      </c>
      <c r="B375" s="49" t="s">
        <v>594</v>
      </c>
      <c r="C375" s="50"/>
      <c r="D375" s="51" t="s">
        <v>426</v>
      </c>
      <c r="E375" s="52">
        <v>8</v>
      </c>
      <c r="F375" s="53"/>
      <c r="G375" s="164">
        <f>IF(E375*F375=0,"",E375*F375)</f>
      </c>
      <c r="H375" s="55" t="s">
        <v>51</v>
      </c>
      <c r="I375" s="154" t="s">
        <v>1346</v>
      </c>
      <c r="J375" s="57" t="s">
        <v>52</v>
      </c>
      <c r="K375" s="58" t="s">
        <v>61</v>
      </c>
      <c r="L375" s="57"/>
      <c r="M375" s="58" t="s">
        <v>61</v>
      </c>
      <c r="N375" s="57"/>
      <c r="O375" s="58"/>
      <c r="P375" s="70" t="s">
        <v>53</v>
      </c>
    </row>
    <row r="376" spans="1:16" s="60" customFormat="1" ht="16.5">
      <c r="A376" s="48" t="s">
        <v>430</v>
      </c>
      <c r="B376" s="49" t="s">
        <v>643</v>
      </c>
      <c r="C376" s="50" t="s">
        <v>644</v>
      </c>
      <c r="D376" s="51" t="s">
        <v>432</v>
      </c>
      <c r="E376" s="52">
        <v>5</v>
      </c>
      <c r="F376" s="53"/>
      <c r="G376" s="164">
        <f>IF(E376*F376=0,"",E376*F376)</f>
      </c>
      <c r="H376" s="55" t="s">
        <v>67</v>
      </c>
      <c r="I376" s="154" t="s">
        <v>1346</v>
      </c>
      <c r="J376" s="57" t="s">
        <v>85</v>
      </c>
      <c r="K376" s="58" t="s">
        <v>61</v>
      </c>
      <c r="L376" s="57" t="s">
        <v>61</v>
      </c>
      <c r="M376" s="58"/>
      <c r="N376" s="57"/>
      <c r="O376" s="58"/>
      <c r="P376" s="59" t="s">
        <v>53</v>
      </c>
    </row>
    <row r="377" spans="1:16" s="60" customFormat="1" ht="17.25" customHeight="1">
      <c r="A377" s="48" t="s">
        <v>442</v>
      </c>
      <c r="B377" s="49"/>
      <c r="C377" s="50" t="s">
        <v>445</v>
      </c>
      <c r="D377" s="51" t="s">
        <v>444</v>
      </c>
      <c r="E377" s="52">
        <v>5</v>
      </c>
      <c r="F377" s="53"/>
      <c r="G377" s="54">
        <f>IF(E377*F377=0,"",E377*F377)</f>
      </c>
      <c r="H377" s="55" t="s">
        <v>226</v>
      </c>
      <c r="I377" s="154" t="s">
        <v>1346</v>
      </c>
      <c r="J377" s="57" t="s">
        <v>85</v>
      </c>
      <c r="K377" s="58" t="s">
        <v>61</v>
      </c>
      <c r="L377" s="57"/>
      <c r="M377" s="58"/>
      <c r="N377" s="57"/>
      <c r="O377" s="58"/>
      <c r="P377" s="59" t="s">
        <v>53</v>
      </c>
    </row>
    <row r="378" spans="1:16" s="60" customFormat="1" ht="18.75" customHeight="1">
      <c r="A378" s="48" t="s">
        <v>442</v>
      </c>
      <c r="B378" s="49"/>
      <c r="C378" s="50" t="s">
        <v>446</v>
      </c>
      <c r="D378" s="51" t="s">
        <v>444</v>
      </c>
      <c r="E378" s="52">
        <v>5</v>
      </c>
      <c r="F378" s="53"/>
      <c r="G378" s="54">
        <f>IF(E378*F378=0,"",E378*F378)</f>
      </c>
      <c r="H378" s="55" t="s">
        <v>226</v>
      </c>
      <c r="I378" s="154" t="s">
        <v>1346</v>
      </c>
      <c r="J378" s="57" t="s">
        <v>85</v>
      </c>
      <c r="K378" s="58" t="s">
        <v>61</v>
      </c>
      <c r="L378" s="57"/>
      <c r="M378" s="58"/>
      <c r="N378" s="57"/>
      <c r="O378" s="58"/>
      <c r="P378" s="59" t="s">
        <v>53</v>
      </c>
    </row>
    <row r="379" spans="1:16" s="60" customFormat="1" ht="16.5">
      <c r="A379" s="48" t="s">
        <v>447</v>
      </c>
      <c r="B379" s="49" t="s">
        <v>1061</v>
      </c>
      <c r="C379" s="50" t="s">
        <v>1062</v>
      </c>
      <c r="D379" s="51" t="s">
        <v>1063</v>
      </c>
      <c r="E379" s="91">
        <v>8</v>
      </c>
      <c r="F379" s="53"/>
      <c r="G379" s="156">
        <f>IF(E379*F379=0,"",E379*F379)</f>
      </c>
      <c r="H379" s="55" t="s">
        <v>226</v>
      </c>
      <c r="I379" s="154" t="s">
        <v>1346</v>
      </c>
      <c r="J379" s="57" t="s">
        <v>85</v>
      </c>
      <c r="K379" s="58" t="s">
        <v>61</v>
      </c>
      <c r="L379" s="57"/>
      <c r="M379" s="58"/>
      <c r="N379" s="57"/>
      <c r="O379" s="58"/>
      <c r="P379" s="70"/>
    </row>
    <row r="380" spans="1:16" s="60" customFormat="1" ht="16.5">
      <c r="A380" s="48" t="s">
        <v>447</v>
      </c>
      <c r="B380" s="49" t="s">
        <v>1312</v>
      </c>
      <c r="C380" s="50" t="s">
        <v>1313</v>
      </c>
      <c r="D380" s="51" t="s">
        <v>1063</v>
      </c>
      <c r="E380" s="91">
        <v>8</v>
      </c>
      <c r="F380" s="53"/>
      <c r="G380" s="156">
        <f>IF(E380*F380=0,"",E380*F380)</f>
      </c>
      <c r="H380" s="55" t="s">
        <v>226</v>
      </c>
      <c r="I380" s="154" t="s">
        <v>1346</v>
      </c>
      <c r="J380" s="57" t="s">
        <v>85</v>
      </c>
      <c r="K380" s="58" t="s">
        <v>61</v>
      </c>
      <c r="L380" s="57" t="s">
        <v>61</v>
      </c>
      <c r="M380" s="58"/>
      <c r="N380" s="57"/>
      <c r="O380" s="58"/>
      <c r="P380" s="70"/>
    </row>
    <row r="381" spans="1:16" s="60" customFormat="1" ht="16.5">
      <c r="A381" s="48" t="s">
        <v>447</v>
      </c>
      <c r="B381" s="49" t="s">
        <v>1064</v>
      </c>
      <c r="C381" s="50"/>
      <c r="D381" s="51" t="s">
        <v>450</v>
      </c>
      <c r="E381" s="91">
        <v>8</v>
      </c>
      <c r="F381" s="53"/>
      <c r="G381" s="156">
        <f>IF(E381*F381=0,"",E381*F381)</f>
      </c>
      <c r="H381" s="55" t="s">
        <v>226</v>
      </c>
      <c r="I381" s="154" t="s">
        <v>1346</v>
      </c>
      <c r="J381" s="57" t="s">
        <v>85</v>
      </c>
      <c r="K381" s="58" t="s">
        <v>61</v>
      </c>
      <c r="L381" s="57" t="s">
        <v>61</v>
      </c>
      <c r="M381" s="58"/>
      <c r="N381" s="57"/>
      <c r="O381" s="58"/>
      <c r="P381" s="70"/>
    </row>
    <row r="382" spans="1:16" s="60" customFormat="1" ht="16.5">
      <c r="A382" s="48" t="s">
        <v>447</v>
      </c>
      <c r="B382" s="73" t="s">
        <v>1065</v>
      </c>
      <c r="C382" s="74" t="s">
        <v>1066</v>
      </c>
      <c r="D382" s="75" t="s">
        <v>1067</v>
      </c>
      <c r="E382" s="168">
        <v>18</v>
      </c>
      <c r="F382" s="53"/>
      <c r="G382" s="156">
        <f>IF(E382*F382=0,"",E382*F382)</f>
      </c>
      <c r="H382" s="55" t="s">
        <v>84</v>
      </c>
      <c r="I382" s="154" t="s">
        <v>1346</v>
      </c>
      <c r="J382" s="64" t="s">
        <v>85</v>
      </c>
      <c r="K382" s="58" t="s">
        <v>61</v>
      </c>
      <c r="L382" s="57"/>
      <c r="M382" s="58"/>
      <c r="N382" s="57" t="s">
        <v>53</v>
      </c>
      <c r="O382" s="58"/>
      <c r="P382" s="59"/>
    </row>
    <row r="383" spans="1:16" s="60" customFormat="1" ht="16.5">
      <c r="A383" s="48" t="s">
        <v>447</v>
      </c>
      <c r="B383" s="49" t="s">
        <v>1068</v>
      </c>
      <c r="C383" s="50" t="s">
        <v>1069</v>
      </c>
      <c r="D383" s="51" t="s">
        <v>1063</v>
      </c>
      <c r="E383" s="91">
        <v>8</v>
      </c>
      <c r="F383" s="53"/>
      <c r="G383" s="156">
        <f>IF(E383*F383=0,"",E383*F383)</f>
      </c>
      <c r="H383" s="55" t="s">
        <v>226</v>
      </c>
      <c r="I383" s="154" t="s">
        <v>1346</v>
      </c>
      <c r="J383" s="57" t="s">
        <v>85</v>
      </c>
      <c r="K383" s="58" t="s">
        <v>61</v>
      </c>
      <c r="L383" s="57" t="s">
        <v>61</v>
      </c>
      <c r="M383" s="58"/>
      <c r="N383" s="57"/>
      <c r="O383" s="58"/>
      <c r="P383" s="70"/>
    </row>
    <row r="384" spans="1:16" s="60" customFormat="1" ht="16.5">
      <c r="A384" s="48" t="s">
        <v>447</v>
      </c>
      <c r="B384" s="73" t="s">
        <v>1070</v>
      </c>
      <c r="C384" s="74" t="s">
        <v>1071</v>
      </c>
      <c r="D384" s="75" t="s">
        <v>1063</v>
      </c>
      <c r="E384" s="168">
        <v>9</v>
      </c>
      <c r="F384" s="53"/>
      <c r="G384" s="156">
        <f>IF(E384*F384=0,"",E384*F384)</f>
      </c>
      <c r="H384" s="55" t="s">
        <v>84</v>
      </c>
      <c r="I384" s="154" t="s">
        <v>1346</v>
      </c>
      <c r="J384" s="64" t="s">
        <v>85</v>
      </c>
      <c r="K384" s="58" t="s">
        <v>61</v>
      </c>
      <c r="L384" s="57"/>
      <c r="M384" s="58"/>
      <c r="N384" s="57" t="s">
        <v>53</v>
      </c>
      <c r="O384" s="58"/>
      <c r="P384" s="59"/>
    </row>
    <row r="385" spans="1:16" s="60" customFormat="1" ht="16.5">
      <c r="A385" s="48" t="s">
        <v>447</v>
      </c>
      <c r="B385" s="73" t="s">
        <v>1070</v>
      </c>
      <c r="C385" s="74" t="s">
        <v>1072</v>
      </c>
      <c r="D385" s="75" t="s">
        <v>1063</v>
      </c>
      <c r="E385" s="168">
        <v>9</v>
      </c>
      <c r="F385" s="53"/>
      <c r="G385" s="156">
        <f>IF(E385*F385=0,"",E385*F385)</f>
      </c>
      <c r="H385" s="55" t="s">
        <v>84</v>
      </c>
      <c r="I385" s="154" t="s">
        <v>1346</v>
      </c>
      <c r="J385" s="64" t="s">
        <v>85</v>
      </c>
      <c r="K385" s="58" t="s">
        <v>61</v>
      </c>
      <c r="L385" s="57"/>
      <c r="M385" s="58"/>
      <c r="N385" s="57" t="s">
        <v>53</v>
      </c>
      <c r="O385" s="58"/>
      <c r="P385" s="59"/>
    </row>
    <row r="386" spans="1:255" s="68" customFormat="1" ht="16.5">
      <c r="A386" s="48" t="s">
        <v>447</v>
      </c>
      <c r="B386" s="49" t="s">
        <v>1073</v>
      </c>
      <c r="C386" s="50" t="s">
        <v>1074</v>
      </c>
      <c r="D386" s="51" t="s">
        <v>450</v>
      </c>
      <c r="E386" s="84">
        <v>8</v>
      </c>
      <c r="F386" s="53"/>
      <c r="G386" s="156">
        <f>IF(E386*F386=0,"",E386*F386)</f>
      </c>
      <c r="H386" s="55" t="s">
        <v>226</v>
      </c>
      <c r="I386" s="154" t="s">
        <v>1346</v>
      </c>
      <c r="J386" s="57" t="s">
        <v>85</v>
      </c>
      <c r="K386" s="66" t="s">
        <v>61</v>
      </c>
      <c r="L386" s="57" t="s">
        <v>61</v>
      </c>
      <c r="M386" s="58"/>
      <c r="N386" s="57"/>
      <c r="O386" s="58"/>
      <c r="P386" s="70" t="s">
        <v>61</v>
      </c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  <c r="ED386" s="60"/>
      <c r="EE386" s="60"/>
      <c r="EF386" s="60"/>
      <c r="EG386" s="60"/>
      <c r="EH386" s="60"/>
      <c r="EI386" s="60"/>
      <c r="EJ386" s="60"/>
      <c r="EK386" s="60"/>
      <c r="EL386" s="60"/>
      <c r="EM386" s="60"/>
      <c r="EN386" s="60"/>
      <c r="EO386" s="60"/>
      <c r="EP386" s="60"/>
      <c r="EQ386" s="60"/>
      <c r="ER386" s="60"/>
      <c r="ES386" s="60"/>
      <c r="ET386" s="60"/>
      <c r="EU386" s="60"/>
      <c r="EV386" s="60"/>
      <c r="EW386" s="60"/>
      <c r="EX386" s="60"/>
      <c r="EY386" s="60"/>
      <c r="EZ386" s="60"/>
      <c r="FA386" s="60"/>
      <c r="FB386" s="60"/>
      <c r="FC386" s="60"/>
      <c r="FD386" s="60"/>
      <c r="FE386" s="60"/>
      <c r="FF386" s="60"/>
      <c r="FG386" s="60"/>
      <c r="FH386" s="60"/>
      <c r="FI386" s="60"/>
      <c r="FJ386" s="60"/>
      <c r="FK386" s="60"/>
      <c r="FL386" s="60"/>
      <c r="FM386" s="60"/>
      <c r="FN386" s="60"/>
      <c r="FO386" s="60"/>
      <c r="FP386" s="60"/>
      <c r="FQ386" s="60"/>
      <c r="FR386" s="60"/>
      <c r="FS386" s="60"/>
      <c r="FT386" s="60"/>
      <c r="FU386" s="60"/>
      <c r="FV386" s="60"/>
      <c r="FW386" s="60"/>
      <c r="FX386" s="60"/>
      <c r="FY386" s="60"/>
      <c r="FZ386" s="60"/>
      <c r="GA386" s="60"/>
      <c r="GB386" s="60"/>
      <c r="GC386" s="60"/>
      <c r="GD386" s="60"/>
      <c r="GE386" s="60"/>
      <c r="GF386" s="60"/>
      <c r="GG386" s="60"/>
      <c r="GH386" s="60"/>
      <c r="GI386" s="60"/>
      <c r="GJ386" s="60"/>
      <c r="GK386" s="60"/>
      <c r="GL386" s="60"/>
      <c r="GM386" s="60"/>
      <c r="GN386" s="60"/>
      <c r="GO386" s="60"/>
      <c r="GP386" s="60"/>
      <c r="GQ386" s="60"/>
      <c r="GR386" s="60"/>
      <c r="GS386" s="60"/>
      <c r="GT386" s="60"/>
      <c r="GU386" s="60"/>
      <c r="GV386" s="60"/>
      <c r="GW386" s="60"/>
      <c r="GX386" s="60"/>
      <c r="GY386" s="60"/>
      <c r="GZ386" s="60"/>
      <c r="HA386" s="60"/>
      <c r="HB386" s="60"/>
      <c r="HC386" s="60"/>
      <c r="HD386" s="60"/>
      <c r="HE386" s="60"/>
      <c r="HF386" s="60"/>
      <c r="HG386" s="60"/>
      <c r="HH386" s="60"/>
      <c r="HI386" s="60"/>
      <c r="HJ386" s="60"/>
      <c r="HK386" s="60"/>
      <c r="HL386" s="60"/>
      <c r="HM386" s="60"/>
      <c r="HN386" s="60"/>
      <c r="HO386" s="60"/>
      <c r="HP386" s="60"/>
      <c r="HQ386" s="60"/>
      <c r="HR386" s="60"/>
      <c r="HS386" s="60"/>
      <c r="HT386" s="60"/>
      <c r="HU386" s="60"/>
      <c r="HV386" s="60"/>
      <c r="HW386" s="60"/>
      <c r="HX386" s="60"/>
      <c r="HY386" s="60"/>
      <c r="HZ386" s="60"/>
      <c r="IA386" s="60"/>
      <c r="IB386" s="60"/>
      <c r="IC386" s="60"/>
      <c r="ID386" s="60"/>
      <c r="IE386" s="60"/>
      <c r="IF386" s="60"/>
      <c r="IG386" s="60"/>
      <c r="IH386" s="60"/>
      <c r="II386" s="60"/>
      <c r="IJ386" s="60"/>
      <c r="IK386" s="60"/>
      <c r="IL386" s="60"/>
      <c r="IM386" s="60"/>
      <c r="IN386" s="60"/>
      <c r="IO386" s="60"/>
      <c r="IP386" s="60"/>
      <c r="IQ386" s="60"/>
      <c r="IR386" s="60"/>
      <c r="IS386" s="60"/>
      <c r="IT386" s="60"/>
      <c r="IU386" s="60"/>
    </row>
    <row r="387" spans="1:16" s="60" customFormat="1" ht="16.5">
      <c r="A387" s="48" t="s">
        <v>1075</v>
      </c>
      <c r="B387" s="49" t="s">
        <v>1070</v>
      </c>
      <c r="C387" s="50" t="s">
        <v>1076</v>
      </c>
      <c r="D387" s="51" t="s">
        <v>450</v>
      </c>
      <c r="E387" s="52">
        <v>8</v>
      </c>
      <c r="F387" s="53"/>
      <c r="G387" s="156">
        <f>IF(E387*F387=0,"",E387*F387)</f>
      </c>
      <c r="H387" s="55" t="s">
        <v>226</v>
      </c>
      <c r="I387" s="154" t="s">
        <v>1346</v>
      </c>
      <c r="J387" s="57" t="s">
        <v>85</v>
      </c>
      <c r="K387" s="58" t="s">
        <v>61</v>
      </c>
      <c r="L387" s="57" t="s">
        <v>61</v>
      </c>
      <c r="M387" s="58"/>
      <c r="N387" s="57"/>
      <c r="O387" s="58"/>
      <c r="P387" s="70" t="s">
        <v>61</v>
      </c>
    </row>
    <row r="388" spans="1:16" s="60" customFormat="1" ht="16.5">
      <c r="A388" s="48" t="s">
        <v>1075</v>
      </c>
      <c r="B388" s="49" t="s">
        <v>1070</v>
      </c>
      <c r="C388" s="50" t="s">
        <v>1077</v>
      </c>
      <c r="D388" s="51" t="s">
        <v>450</v>
      </c>
      <c r="E388" s="91">
        <v>8</v>
      </c>
      <c r="F388" s="53"/>
      <c r="G388" s="156">
        <f>IF(E388*F388=0,"",E388*F388)</f>
      </c>
      <c r="H388" s="55" t="s">
        <v>226</v>
      </c>
      <c r="I388" s="154" t="s">
        <v>1346</v>
      </c>
      <c r="J388" s="57" t="s">
        <v>85</v>
      </c>
      <c r="K388" s="66" t="s">
        <v>61</v>
      </c>
      <c r="L388" s="57" t="s">
        <v>61</v>
      </c>
      <c r="M388" s="58"/>
      <c r="N388" s="57"/>
      <c r="O388" s="58"/>
      <c r="P388" s="70" t="s">
        <v>61</v>
      </c>
    </row>
    <row r="389" spans="1:16" s="60" customFormat="1" ht="16.5">
      <c r="A389" s="48" t="s">
        <v>451</v>
      </c>
      <c r="B389" s="49" t="s">
        <v>452</v>
      </c>
      <c r="C389" s="50"/>
      <c r="D389" s="51" t="s">
        <v>453</v>
      </c>
      <c r="E389" s="52">
        <v>8</v>
      </c>
      <c r="F389" s="53"/>
      <c r="G389" s="54">
        <f>IF(E389*F389=0,"",E389*F389)</f>
      </c>
      <c r="H389" s="55" t="s">
        <v>84</v>
      </c>
      <c r="I389" s="154" t="s">
        <v>1346</v>
      </c>
      <c r="J389" s="57" t="s">
        <v>52</v>
      </c>
      <c r="K389" s="58"/>
      <c r="L389" s="57"/>
      <c r="M389" s="58"/>
      <c r="N389" s="57"/>
      <c r="O389" s="58"/>
      <c r="P389" s="59" t="s">
        <v>53</v>
      </c>
    </row>
    <row r="390" spans="1:16" s="60" customFormat="1" ht="16.5">
      <c r="A390" s="48" t="s">
        <v>454</v>
      </c>
      <c r="B390" s="73" t="s">
        <v>455</v>
      </c>
      <c r="C390" s="74"/>
      <c r="D390" s="75" t="s">
        <v>456</v>
      </c>
      <c r="E390" s="168">
        <v>8</v>
      </c>
      <c r="F390" s="53"/>
      <c r="G390" s="156">
        <f>IF(E390*F390=0,"",E390*F390)</f>
      </c>
      <c r="H390" s="55" t="s">
        <v>84</v>
      </c>
      <c r="I390" s="154" t="s">
        <v>1346</v>
      </c>
      <c r="J390" s="64" t="s">
        <v>52</v>
      </c>
      <c r="K390" s="58" t="s">
        <v>61</v>
      </c>
      <c r="L390" s="57"/>
      <c r="M390" s="58"/>
      <c r="N390" s="57" t="s">
        <v>53</v>
      </c>
      <c r="O390" s="58"/>
      <c r="P390" s="59" t="s">
        <v>61</v>
      </c>
    </row>
    <row r="391" spans="1:254" s="60" customFormat="1" ht="16.5">
      <c r="A391" s="71" t="s">
        <v>454</v>
      </c>
      <c r="B391" s="72" t="s">
        <v>455</v>
      </c>
      <c r="C391" s="69"/>
      <c r="D391" s="51" t="s">
        <v>456</v>
      </c>
      <c r="E391" s="52">
        <v>9</v>
      </c>
      <c r="F391" s="53"/>
      <c r="G391" s="54">
        <f>IF(E391*F391=0,"",E391*F391)</f>
      </c>
      <c r="H391" s="55" t="s">
        <v>84</v>
      </c>
      <c r="I391" s="154" t="s">
        <v>1346</v>
      </c>
      <c r="J391" s="57" t="s">
        <v>52</v>
      </c>
      <c r="K391" s="66"/>
      <c r="L391" s="67"/>
      <c r="M391" s="66"/>
      <c r="N391" s="67" t="s">
        <v>61</v>
      </c>
      <c r="O391" s="58"/>
      <c r="P391" s="59" t="s">
        <v>53</v>
      </c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8"/>
      <c r="FM391" s="68"/>
      <c r="FN391" s="68"/>
      <c r="FO391" s="68"/>
      <c r="FP391" s="68"/>
      <c r="FQ391" s="68"/>
      <c r="FR391" s="68"/>
      <c r="FS391" s="68"/>
      <c r="FT391" s="68"/>
      <c r="FU391" s="68"/>
      <c r="FV391" s="68"/>
      <c r="FW391" s="68"/>
      <c r="FX391" s="68"/>
      <c r="FY391" s="68"/>
      <c r="FZ391" s="68"/>
      <c r="GA391" s="68"/>
      <c r="GB391" s="68"/>
      <c r="GC391" s="68"/>
      <c r="GD391" s="68"/>
      <c r="GE391" s="68"/>
      <c r="GF391" s="68"/>
      <c r="GG391" s="68"/>
      <c r="GH391" s="68"/>
      <c r="GI391" s="68"/>
      <c r="GJ391" s="68"/>
      <c r="GK391" s="68"/>
      <c r="GL391" s="68"/>
      <c r="GM391" s="68"/>
      <c r="GN391" s="68"/>
      <c r="GO391" s="68"/>
      <c r="GP391" s="68"/>
      <c r="GQ391" s="68"/>
      <c r="GR391" s="68"/>
      <c r="GS391" s="68"/>
      <c r="GT391" s="68"/>
      <c r="GU391" s="68"/>
      <c r="GV391" s="68"/>
      <c r="GW391" s="68"/>
      <c r="GX391" s="68"/>
      <c r="GY391" s="68"/>
      <c r="GZ391" s="68"/>
      <c r="HA391" s="68"/>
      <c r="HB391" s="68"/>
      <c r="HC391" s="68"/>
      <c r="HD391" s="68"/>
      <c r="HE391" s="68"/>
      <c r="HF391" s="68"/>
      <c r="HG391" s="68"/>
      <c r="HH391" s="68"/>
      <c r="HI391" s="68"/>
      <c r="HJ391" s="68"/>
      <c r="HK391" s="68"/>
      <c r="HL391" s="68"/>
      <c r="HM391" s="68"/>
      <c r="HN391" s="68"/>
      <c r="HO391" s="68"/>
      <c r="HP391" s="68"/>
      <c r="HQ391" s="68"/>
      <c r="HR391" s="68"/>
      <c r="HS391" s="68"/>
      <c r="HT391" s="68"/>
      <c r="HU391" s="68"/>
      <c r="HV391" s="68"/>
      <c r="HW391" s="68"/>
      <c r="HX391" s="68"/>
      <c r="HY391" s="68"/>
      <c r="HZ391" s="68"/>
      <c r="IA391" s="68"/>
      <c r="IB391" s="68"/>
      <c r="IC391" s="68"/>
      <c r="ID391" s="68"/>
      <c r="IE391" s="68"/>
      <c r="IF391" s="68"/>
      <c r="IG391" s="68"/>
      <c r="IH391" s="68"/>
      <c r="II391" s="68"/>
      <c r="IJ391" s="68"/>
      <c r="IK391" s="68"/>
      <c r="IL391" s="68"/>
      <c r="IM391" s="68"/>
      <c r="IN391" s="68"/>
      <c r="IO391" s="68"/>
      <c r="IP391" s="68"/>
      <c r="IQ391" s="68"/>
      <c r="IR391" s="68"/>
      <c r="IS391" s="68"/>
      <c r="IT391" s="68"/>
    </row>
    <row r="392" spans="1:16" s="60" customFormat="1" ht="16.5">
      <c r="A392" s="48" t="s">
        <v>1202</v>
      </c>
      <c r="B392" s="49" t="s">
        <v>1203</v>
      </c>
      <c r="C392" s="50"/>
      <c r="D392" s="51" t="s">
        <v>1204</v>
      </c>
      <c r="E392" s="168">
        <v>12</v>
      </c>
      <c r="F392" s="53"/>
      <c r="G392" s="156">
        <f>IF(E392*F392=0,"",E392*F392)</f>
      </c>
      <c r="H392" s="55" t="s">
        <v>84</v>
      </c>
      <c r="I392" s="154" t="s">
        <v>1346</v>
      </c>
      <c r="J392" s="64" t="s">
        <v>85</v>
      </c>
      <c r="K392" s="58" t="s">
        <v>61</v>
      </c>
      <c r="L392" s="57"/>
      <c r="M392" s="58"/>
      <c r="N392" s="57" t="s">
        <v>101</v>
      </c>
      <c r="O392" s="58"/>
      <c r="P392" s="59"/>
    </row>
    <row r="393" spans="1:16" s="60" customFormat="1" ht="16.5">
      <c r="A393" s="48" t="s">
        <v>457</v>
      </c>
      <c r="B393" s="49" t="s">
        <v>645</v>
      </c>
      <c r="C393" s="50"/>
      <c r="D393" s="51" t="s">
        <v>646</v>
      </c>
      <c r="E393" s="52">
        <v>13</v>
      </c>
      <c r="F393" s="53"/>
      <c r="G393" s="156">
        <f>IF(E393*F393=0,"",E393*F393)</f>
      </c>
      <c r="H393" s="101" t="s">
        <v>84</v>
      </c>
      <c r="I393" s="154" t="s">
        <v>1346</v>
      </c>
      <c r="J393" s="57" t="s">
        <v>52</v>
      </c>
      <c r="K393" s="58" t="s">
        <v>61</v>
      </c>
      <c r="L393" s="57" t="s">
        <v>61</v>
      </c>
      <c r="M393" s="58"/>
      <c r="N393" s="57"/>
      <c r="O393" s="58"/>
      <c r="P393" s="70"/>
    </row>
    <row r="394" spans="1:16" s="60" customFormat="1" ht="16.5">
      <c r="A394" s="50" t="s">
        <v>1078</v>
      </c>
      <c r="B394" s="49" t="s">
        <v>1079</v>
      </c>
      <c r="C394" s="50" t="s">
        <v>1080</v>
      </c>
      <c r="D394" s="51" t="s">
        <v>1081</v>
      </c>
      <c r="E394" s="52">
        <v>13</v>
      </c>
      <c r="F394" s="53"/>
      <c r="G394" s="157">
        <f>IF(E394*F394=0,"",E394*F394)</f>
      </c>
      <c r="H394" s="162" t="s">
        <v>84</v>
      </c>
      <c r="I394" s="154" t="s">
        <v>1346</v>
      </c>
      <c r="J394" s="57" t="s">
        <v>52</v>
      </c>
      <c r="K394" s="58" t="s">
        <v>61</v>
      </c>
      <c r="L394" s="57" t="s">
        <v>61</v>
      </c>
      <c r="M394" s="58"/>
      <c r="N394" s="57"/>
      <c r="O394" s="58"/>
      <c r="P394" s="70"/>
    </row>
    <row r="395" spans="1:16" s="60" customFormat="1" ht="16.5">
      <c r="A395" s="50" t="s">
        <v>1082</v>
      </c>
      <c r="B395" s="49" t="s">
        <v>1083</v>
      </c>
      <c r="C395" s="50"/>
      <c r="D395" s="51" t="s">
        <v>1084</v>
      </c>
      <c r="E395" s="52">
        <v>8</v>
      </c>
      <c r="F395" s="53"/>
      <c r="G395" s="160">
        <f>IF(E395*F395=0,"",E395*F395)</f>
      </c>
      <c r="H395" s="158" t="s">
        <v>84</v>
      </c>
      <c r="I395" s="154" t="s">
        <v>1346</v>
      </c>
      <c r="J395" s="57" t="s">
        <v>85</v>
      </c>
      <c r="K395" s="58" t="s">
        <v>61</v>
      </c>
      <c r="L395" s="57" t="s">
        <v>61</v>
      </c>
      <c r="M395" s="58"/>
      <c r="N395" s="57"/>
      <c r="O395" s="58"/>
      <c r="P395" s="70" t="s">
        <v>101</v>
      </c>
    </row>
    <row r="396" spans="1:255" s="78" customFormat="1" ht="16.5">
      <c r="A396" s="69" t="s">
        <v>1082</v>
      </c>
      <c r="B396" s="72"/>
      <c r="C396" s="69"/>
      <c r="D396" s="65" t="s">
        <v>857</v>
      </c>
      <c r="E396" s="91">
        <v>8</v>
      </c>
      <c r="F396" s="53"/>
      <c r="G396" s="157">
        <f>IF(E396*F396=0,"",E396*F396)</f>
      </c>
      <c r="H396" s="162" t="s">
        <v>84</v>
      </c>
      <c r="I396" s="154" t="s">
        <v>1346</v>
      </c>
      <c r="J396" s="57" t="s">
        <v>85</v>
      </c>
      <c r="K396" s="66" t="s">
        <v>61</v>
      </c>
      <c r="L396" s="67" t="s">
        <v>61</v>
      </c>
      <c r="M396" s="66"/>
      <c r="N396" s="67"/>
      <c r="O396" s="66"/>
      <c r="P396" s="166" t="s">
        <v>61</v>
      </c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  <c r="ED396" s="60"/>
      <c r="EE396" s="60"/>
      <c r="EF396" s="60"/>
      <c r="EG396" s="60"/>
      <c r="EH396" s="60"/>
      <c r="EI396" s="60"/>
      <c r="EJ396" s="60"/>
      <c r="EK396" s="60"/>
      <c r="EL396" s="60"/>
      <c r="EM396" s="60"/>
      <c r="EN396" s="60"/>
      <c r="EO396" s="60"/>
      <c r="EP396" s="60"/>
      <c r="EQ396" s="60"/>
      <c r="ER396" s="60"/>
      <c r="ES396" s="60"/>
      <c r="ET396" s="60"/>
      <c r="EU396" s="60"/>
      <c r="EV396" s="60"/>
      <c r="EW396" s="60"/>
      <c r="EX396" s="60"/>
      <c r="EY396" s="60"/>
      <c r="EZ396" s="60"/>
      <c r="FA396" s="60"/>
      <c r="FB396" s="60"/>
      <c r="FC396" s="60"/>
      <c r="FD396" s="60"/>
      <c r="FE396" s="60"/>
      <c r="FF396" s="60"/>
      <c r="FG396" s="60"/>
      <c r="FH396" s="60"/>
      <c r="FI396" s="60"/>
      <c r="FJ396" s="60"/>
      <c r="FK396" s="60"/>
      <c r="FL396" s="60"/>
      <c r="FM396" s="60"/>
      <c r="FN396" s="60"/>
      <c r="FO396" s="60"/>
      <c r="FP396" s="60"/>
      <c r="FQ396" s="60"/>
      <c r="FR396" s="60"/>
      <c r="FS396" s="60"/>
      <c r="FT396" s="60"/>
      <c r="FU396" s="60"/>
      <c r="FV396" s="60"/>
      <c r="FW396" s="60"/>
      <c r="FX396" s="60"/>
      <c r="FY396" s="60"/>
      <c r="FZ396" s="60"/>
      <c r="GA396" s="60"/>
      <c r="GB396" s="60"/>
      <c r="GC396" s="60"/>
      <c r="GD396" s="60"/>
      <c r="GE396" s="60"/>
      <c r="GF396" s="60"/>
      <c r="GG396" s="60"/>
      <c r="GH396" s="60"/>
      <c r="GI396" s="60"/>
      <c r="GJ396" s="60"/>
      <c r="GK396" s="60"/>
      <c r="GL396" s="60"/>
      <c r="GM396" s="60"/>
      <c r="GN396" s="60"/>
      <c r="GO396" s="60"/>
      <c r="GP396" s="60"/>
      <c r="GQ396" s="60"/>
      <c r="GR396" s="60"/>
      <c r="GS396" s="60"/>
      <c r="GT396" s="60"/>
      <c r="GU396" s="60"/>
      <c r="GV396" s="60"/>
      <c r="GW396" s="60"/>
      <c r="GX396" s="60"/>
      <c r="GY396" s="60"/>
      <c r="GZ396" s="60"/>
      <c r="HA396" s="60"/>
      <c r="HB396" s="60"/>
      <c r="HC396" s="60"/>
      <c r="HD396" s="60"/>
      <c r="HE396" s="60"/>
      <c r="HF396" s="60"/>
      <c r="HG396" s="60"/>
      <c r="HH396" s="60"/>
      <c r="HI396" s="60"/>
      <c r="HJ396" s="60"/>
      <c r="HK396" s="60"/>
      <c r="HL396" s="60"/>
      <c r="HM396" s="60"/>
      <c r="HN396" s="60"/>
      <c r="HO396" s="60"/>
      <c r="HP396" s="60"/>
      <c r="HQ396" s="60"/>
      <c r="HR396" s="60"/>
      <c r="HS396" s="60"/>
      <c r="HT396" s="60"/>
      <c r="HU396" s="60"/>
      <c r="HV396" s="60"/>
      <c r="HW396" s="60"/>
      <c r="HX396" s="60"/>
      <c r="HY396" s="60"/>
      <c r="HZ396" s="60"/>
      <c r="IA396" s="60"/>
      <c r="IB396" s="60"/>
      <c r="IC396" s="60"/>
      <c r="ID396" s="60"/>
      <c r="IE396" s="60"/>
      <c r="IF396" s="60"/>
      <c r="IG396" s="60"/>
      <c r="IH396" s="60"/>
      <c r="II396" s="60"/>
      <c r="IJ396" s="60"/>
      <c r="IK396" s="60"/>
      <c r="IL396" s="60"/>
      <c r="IM396" s="60"/>
      <c r="IN396" s="60"/>
      <c r="IO396" s="60"/>
      <c r="IP396" s="60"/>
      <c r="IQ396" s="60"/>
      <c r="IR396" s="60"/>
      <c r="IS396" s="60"/>
      <c r="IT396" s="60"/>
      <c r="IU396" s="60"/>
    </row>
    <row r="397" spans="1:16" s="60" customFormat="1" ht="16.5">
      <c r="A397" s="50" t="s">
        <v>1205</v>
      </c>
      <c r="B397" s="49" t="s">
        <v>1206</v>
      </c>
      <c r="C397" s="50"/>
      <c r="D397" s="51" t="s">
        <v>1207</v>
      </c>
      <c r="E397" s="52">
        <v>13</v>
      </c>
      <c r="F397" s="53"/>
      <c r="G397" s="157">
        <f>IF(E397*F397=0,"",E397*F397)</f>
      </c>
      <c r="H397" s="162" t="s">
        <v>84</v>
      </c>
      <c r="I397" s="154" t="s">
        <v>1346</v>
      </c>
      <c r="J397" s="57" t="s">
        <v>78</v>
      </c>
      <c r="K397" s="58" t="s">
        <v>61</v>
      </c>
      <c r="L397" s="57"/>
      <c r="M397" s="58" t="s">
        <v>61</v>
      </c>
      <c r="N397" s="57"/>
      <c r="O397" s="58"/>
      <c r="P397" s="70" t="s">
        <v>61</v>
      </c>
    </row>
    <row r="398" spans="1:16" s="60" customFormat="1" ht="16.5">
      <c r="A398" s="50" t="s">
        <v>1208</v>
      </c>
      <c r="B398" s="49" t="s">
        <v>1292</v>
      </c>
      <c r="C398" s="50" t="s">
        <v>1261</v>
      </c>
      <c r="D398" s="75" t="s">
        <v>1294</v>
      </c>
      <c r="E398" s="52">
        <v>9</v>
      </c>
      <c r="F398" s="53"/>
      <c r="G398" s="157">
        <f>IF(E398*F398=0,"",E398*F398)</f>
      </c>
      <c r="H398" s="158" t="s">
        <v>113</v>
      </c>
      <c r="I398" s="154" t="s">
        <v>1346</v>
      </c>
      <c r="J398" s="57" t="s">
        <v>253</v>
      </c>
      <c r="K398" s="58" t="s">
        <v>61</v>
      </c>
      <c r="L398" s="57"/>
      <c r="M398" s="58" t="s">
        <v>61</v>
      </c>
      <c r="N398" s="57"/>
      <c r="O398" s="58"/>
      <c r="P398" s="70"/>
    </row>
    <row r="399" spans="1:255" s="60" customFormat="1" ht="16.5">
      <c r="A399" s="48" t="s">
        <v>1208</v>
      </c>
      <c r="B399" s="49" t="s">
        <v>1292</v>
      </c>
      <c r="C399" s="74" t="s">
        <v>1326</v>
      </c>
      <c r="D399" s="75" t="s">
        <v>1294</v>
      </c>
      <c r="E399" s="76">
        <v>9</v>
      </c>
      <c r="F399" s="53"/>
      <c r="G399" s="156">
        <f>IF(E399*F399=0,"",E399*F399)</f>
      </c>
      <c r="H399" s="179" t="s">
        <v>67</v>
      </c>
      <c r="I399" s="154" t="s">
        <v>1346</v>
      </c>
      <c r="J399" s="57" t="s">
        <v>253</v>
      </c>
      <c r="K399" s="58" t="s">
        <v>61</v>
      </c>
      <c r="L399" s="81"/>
      <c r="M399" s="58" t="s">
        <v>61</v>
      </c>
      <c r="N399" s="83"/>
      <c r="O399" s="66"/>
      <c r="P399" s="166" t="s">
        <v>61</v>
      </c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  <c r="BK399" s="78"/>
      <c r="BL399" s="78"/>
      <c r="BM399" s="78"/>
      <c r="BN399" s="78"/>
      <c r="BO399" s="78"/>
      <c r="BP399" s="78"/>
      <c r="BQ399" s="78"/>
      <c r="BR399" s="78"/>
      <c r="BS399" s="78"/>
      <c r="BT399" s="78"/>
      <c r="BU399" s="78"/>
      <c r="BV399" s="78"/>
      <c r="BW399" s="78"/>
      <c r="BX399" s="78"/>
      <c r="BY399" s="78"/>
      <c r="BZ399" s="78"/>
      <c r="CA399" s="78"/>
      <c r="CB399" s="78"/>
      <c r="CC399" s="78"/>
      <c r="CD399" s="7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  <c r="FO399" s="78"/>
      <c r="FP399" s="78"/>
      <c r="FQ399" s="78"/>
      <c r="FR399" s="78"/>
      <c r="FS399" s="78"/>
      <c r="FT399" s="78"/>
      <c r="FU399" s="78"/>
      <c r="FV399" s="78"/>
      <c r="FW399" s="78"/>
      <c r="FX399" s="78"/>
      <c r="FY399" s="78"/>
      <c r="FZ399" s="78"/>
      <c r="GA399" s="78"/>
      <c r="GB399" s="78"/>
      <c r="GC399" s="78"/>
      <c r="GD399" s="78"/>
      <c r="GE399" s="78"/>
      <c r="GF399" s="78"/>
      <c r="GG399" s="78"/>
      <c r="GH399" s="78"/>
      <c r="GI399" s="78"/>
      <c r="GJ399" s="78"/>
      <c r="GK399" s="78"/>
      <c r="GL399" s="78"/>
      <c r="GM399" s="78"/>
      <c r="GN399" s="78"/>
      <c r="GO399" s="78"/>
      <c r="GP399" s="78"/>
      <c r="GQ399" s="78"/>
      <c r="GR399" s="78"/>
      <c r="GS399" s="78"/>
      <c r="GT399" s="78"/>
      <c r="GU399" s="78"/>
      <c r="GV399" s="78"/>
      <c r="GW399" s="78"/>
      <c r="GX399" s="78"/>
      <c r="GY399" s="78"/>
      <c r="GZ399" s="78"/>
      <c r="HA399" s="78"/>
      <c r="HB399" s="78"/>
      <c r="HC399" s="78"/>
      <c r="HD399" s="78"/>
      <c r="HE399" s="78"/>
      <c r="HF399" s="78"/>
      <c r="HG399" s="78"/>
      <c r="HH399" s="78"/>
      <c r="HI399" s="78"/>
      <c r="HJ399" s="78"/>
      <c r="HK399" s="78"/>
      <c r="HL399" s="78"/>
      <c r="HM399" s="78"/>
      <c r="HN399" s="78"/>
      <c r="HO399" s="78"/>
      <c r="HP399" s="78"/>
      <c r="HQ399" s="78"/>
      <c r="HR399" s="78"/>
      <c r="HS399" s="78"/>
      <c r="HT399" s="78"/>
      <c r="HU399" s="78"/>
      <c r="HV399" s="78"/>
      <c r="HW399" s="78"/>
      <c r="HX399" s="78"/>
      <c r="HY399" s="78"/>
      <c r="HZ399" s="78"/>
      <c r="IA399" s="78"/>
      <c r="IB399" s="78"/>
      <c r="IC399" s="78"/>
      <c r="ID399" s="78"/>
      <c r="IE399" s="78"/>
      <c r="IF399" s="78"/>
      <c r="IG399" s="78"/>
      <c r="IH399" s="78"/>
      <c r="II399" s="78"/>
      <c r="IJ399" s="78"/>
      <c r="IK399" s="78"/>
      <c r="IL399" s="78"/>
      <c r="IM399" s="78"/>
      <c r="IN399" s="78"/>
      <c r="IO399" s="78"/>
      <c r="IP399" s="78"/>
      <c r="IQ399" s="78"/>
      <c r="IR399" s="78"/>
      <c r="IS399" s="78"/>
      <c r="IT399" s="78"/>
      <c r="IU399" s="78"/>
    </row>
    <row r="400" spans="1:16" s="60" customFormat="1" ht="16.5">
      <c r="A400" s="48" t="s">
        <v>1208</v>
      </c>
      <c r="B400" s="49" t="s">
        <v>1292</v>
      </c>
      <c r="C400" s="50" t="s">
        <v>1327</v>
      </c>
      <c r="D400" s="75" t="s">
        <v>1294</v>
      </c>
      <c r="E400" s="52">
        <v>9</v>
      </c>
      <c r="F400" s="53"/>
      <c r="G400" s="156">
        <f>IF(E400*F400=0,"",E400*F400)</f>
      </c>
      <c r="H400" s="55" t="s">
        <v>84</v>
      </c>
      <c r="I400" s="154" t="s">
        <v>1346</v>
      </c>
      <c r="J400" s="57" t="s">
        <v>253</v>
      </c>
      <c r="K400" s="58" t="s">
        <v>61</v>
      </c>
      <c r="L400" s="57"/>
      <c r="M400" s="58" t="s">
        <v>61</v>
      </c>
      <c r="N400" s="57"/>
      <c r="O400" s="58"/>
      <c r="P400" s="70" t="s">
        <v>61</v>
      </c>
    </row>
    <row r="401" spans="1:16" s="60" customFormat="1" ht="16.5">
      <c r="A401" s="48" t="s">
        <v>1208</v>
      </c>
      <c r="B401" s="49" t="s">
        <v>1292</v>
      </c>
      <c r="C401" s="50" t="s">
        <v>1295</v>
      </c>
      <c r="D401" s="75" t="s">
        <v>1294</v>
      </c>
      <c r="E401" s="63">
        <v>12</v>
      </c>
      <c r="F401" s="53"/>
      <c r="G401" s="156">
        <f>IF(E401*F401=0,"",E401*F401)</f>
      </c>
      <c r="H401" s="55" t="s">
        <v>1201</v>
      </c>
      <c r="I401" s="154" t="s">
        <v>1346</v>
      </c>
      <c r="J401" s="57" t="s">
        <v>78</v>
      </c>
      <c r="K401" s="58" t="s">
        <v>61</v>
      </c>
      <c r="L401" s="57"/>
      <c r="M401" s="58" t="s">
        <v>61</v>
      </c>
      <c r="N401" s="57" t="s">
        <v>53</v>
      </c>
      <c r="O401" s="58"/>
      <c r="P401" s="59"/>
    </row>
    <row r="402" spans="1:16" s="60" customFormat="1" ht="16.5">
      <c r="A402" s="48" t="s">
        <v>1208</v>
      </c>
      <c r="B402" s="49" t="s">
        <v>1292</v>
      </c>
      <c r="C402" s="50" t="s">
        <v>1328</v>
      </c>
      <c r="D402" s="75" t="s">
        <v>1294</v>
      </c>
      <c r="E402" s="63">
        <v>9</v>
      </c>
      <c r="F402" s="53"/>
      <c r="G402" s="156">
        <f>IF(E402*F402=0,"",E402*F402)</f>
      </c>
      <c r="H402" s="55" t="s">
        <v>633</v>
      </c>
      <c r="I402" s="154" t="s">
        <v>1346</v>
      </c>
      <c r="J402" s="57" t="s">
        <v>78</v>
      </c>
      <c r="K402" s="58" t="s">
        <v>61</v>
      </c>
      <c r="L402" s="57"/>
      <c r="M402" s="58" t="s">
        <v>61</v>
      </c>
      <c r="N402" s="57" t="s">
        <v>53</v>
      </c>
      <c r="O402" s="58"/>
      <c r="P402" s="59"/>
    </row>
    <row r="403" spans="1:16" s="60" customFormat="1" ht="16.5">
      <c r="A403" s="48" t="s">
        <v>1208</v>
      </c>
      <c r="B403" s="49" t="s">
        <v>1292</v>
      </c>
      <c r="C403" s="176" t="s">
        <v>1296</v>
      </c>
      <c r="D403" s="75" t="s">
        <v>1294</v>
      </c>
      <c r="E403" s="52">
        <v>9</v>
      </c>
      <c r="F403" s="53"/>
      <c r="G403" s="156">
        <f>IF(E403*F403=0,"",E403*F403)</f>
      </c>
      <c r="H403" s="55" t="s">
        <v>113</v>
      </c>
      <c r="I403" s="154" t="s">
        <v>1346</v>
      </c>
      <c r="J403" s="57" t="s">
        <v>253</v>
      </c>
      <c r="K403" s="58" t="s">
        <v>61</v>
      </c>
      <c r="L403" s="57"/>
      <c r="M403" s="58" t="s">
        <v>61</v>
      </c>
      <c r="N403" s="57"/>
      <c r="O403" s="58"/>
      <c r="P403" s="70"/>
    </row>
    <row r="404" spans="1:16" s="60" customFormat="1" ht="16.5">
      <c r="A404" s="48" t="s">
        <v>1208</v>
      </c>
      <c r="B404" s="49" t="s">
        <v>1292</v>
      </c>
      <c r="C404" s="50" t="s">
        <v>1330</v>
      </c>
      <c r="D404" s="75" t="s">
        <v>1294</v>
      </c>
      <c r="E404" s="63">
        <v>9</v>
      </c>
      <c r="F404" s="53"/>
      <c r="G404" s="156">
        <f>IF(E404*F404=0,"",E404*F404)</f>
      </c>
      <c r="H404" s="55" t="s">
        <v>633</v>
      </c>
      <c r="I404" s="154" t="s">
        <v>1346</v>
      </c>
      <c r="J404" s="57" t="s">
        <v>78</v>
      </c>
      <c r="K404" s="58" t="s">
        <v>61</v>
      </c>
      <c r="L404" s="57"/>
      <c r="M404" s="58" t="s">
        <v>61</v>
      </c>
      <c r="N404" s="57" t="s">
        <v>53</v>
      </c>
      <c r="O404" s="58"/>
      <c r="P404" s="59"/>
    </row>
    <row r="405" spans="1:16" s="60" customFormat="1" ht="16.5">
      <c r="A405" s="48" t="s">
        <v>1208</v>
      </c>
      <c r="B405" s="49" t="s">
        <v>1292</v>
      </c>
      <c r="C405" s="177" t="s">
        <v>1297</v>
      </c>
      <c r="D405" s="75" t="s">
        <v>1294</v>
      </c>
      <c r="E405" s="52">
        <v>9</v>
      </c>
      <c r="F405" s="53"/>
      <c r="G405" s="156">
        <f>IF(E405*F405=0,"",E405*F405)</f>
      </c>
      <c r="H405" s="55" t="s">
        <v>113</v>
      </c>
      <c r="I405" s="154" t="s">
        <v>1346</v>
      </c>
      <c r="J405" s="57" t="s">
        <v>253</v>
      </c>
      <c r="K405" s="58" t="s">
        <v>61</v>
      </c>
      <c r="L405" s="57"/>
      <c r="M405" s="58" t="s">
        <v>61</v>
      </c>
      <c r="N405" s="57"/>
      <c r="O405" s="58"/>
      <c r="P405" s="70"/>
    </row>
    <row r="406" spans="1:255" s="14" customFormat="1" ht="18" customHeight="1">
      <c r="A406" s="48" t="s">
        <v>1208</v>
      </c>
      <c r="B406" s="49" t="s">
        <v>1292</v>
      </c>
      <c r="C406" s="50" t="s">
        <v>1331</v>
      </c>
      <c r="D406" s="75" t="s">
        <v>1294</v>
      </c>
      <c r="E406" s="63">
        <v>9</v>
      </c>
      <c r="F406" s="53"/>
      <c r="G406" s="156">
        <f>IF(E406*F406=0,"",E406*F406)</f>
      </c>
      <c r="H406" s="55" t="s">
        <v>633</v>
      </c>
      <c r="I406" s="154" t="s">
        <v>1346</v>
      </c>
      <c r="J406" s="57" t="s">
        <v>78</v>
      </c>
      <c r="K406" s="58" t="s">
        <v>61</v>
      </c>
      <c r="L406" s="57"/>
      <c r="M406" s="58" t="s">
        <v>61</v>
      </c>
      <c r="N406" s="57" t="s">
        <v>53</v>
      </c>
      <c r="O406" s="58"/>
      <c r="P406" s="59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  <c r="ED406" s="60"/>
      <c r="EE406" s="60"/>
      <c r="EF406" s="60"/>
      <c r="EG406" s="60"/>
      <c r="EH406" s="60"/>
      <c r="EI406" s="60"/>
      <c r="EJ406" s="60"/>
      <c r="EK406" s="60"/>
      <c r="EL406" s="60"/>
      <c r="EM406" s="60"/>
      <c r="EN406" s="60"/>
      <c r="EO406" s="60"/>
      <c r="EP406" s="60"/>
      <c r="EQ406" s="60"/>
      <c r="ER406" s="60"/>
      <c r="ES406" s="60"/>
      <c r="ET406" s="60"/>
      <c r="EU406" s="60"/>
      <c r="EV406" s="60"/>
      <c r="EW406" s="60"/>
      <c r="EX406" s="60"/>
      <c r="EY406" s="60"/>
      <c r="EZ406" s="60"/>
      <c r="FA406" s="60"/>
      <c r="FB406" s="60"/>
      <c r="FC406" s="60"/>
      <c r="FD406" s="60"/>
      <c r="FE406" s="60"/>
      <c r="FF406" s="60"/>
      <c r="FG406" s="60"/>
      <c r="FH406" s="60"/>
      <c r="FI406" s="60"/>
      <c r="FJ406" s="60"/>
      <c r="FK406" s="60"/>
      <c r="FL406" s="60"/>
      <c r="FM406" s="60"/>
      <c r="FN406" s="60"/>
      <c r="FO406" s="60"/>
      <c r="FP406" s="60"/>
      <c r="FQ406" s="60"/>
      <c r="FR406" s="60"/>
      <c r="FS406" s="60"/>
      <c r="FT406" s="60"/>
      <c r="FU406" s="60"/>
      <c r="FV406" s="60"/>
      <c r="FW406" s="60"/>
      <c r="FX406" s="60"/>
      <c r="FY406" s="60"/>
      <c r="FZ406" s="60"/>
      <c r="GA406" s="60"/>
      <c r="GB406" s="60"/>
      <c r="GC406" s="60"/>
      <c r="GD406" s="60"/>
      <c r="GE406" s="60"/>
      <c r="GF406" s="60"/>
      <c r="GG406" s="60"/>
      <c r="GH406" s="60"/>
      <c r="GI406" s="60"/>
      <c r="GJ406" s="60"/>
      <c r="GK406" s="60"/>
      <c r="GL406" s="60"/>
      <c r="GM406" s="60"/>
      <c r="GN406" s="60"/>
      <c r="GO406" s="60"/>
      <c r="GP406" s="60"/>
      <c r="GQ406" s="60"/>
      <c r="GR406" s="60"/>
      <c r="GS406" s="60"/>
      <c r="GT406" s="60"/>
      <c r="GU406" s="60"/>
      <c r="GV406" s="60"/>
      <c r="GW406" s="60"/>
      <c r="GX406" s="60"/>
      <c r="GY406" s="60"/>
      <c r="GZ406" s="60"/>
      <c r="HA406" s="60"/>
      <c r="HB406" s="60"/>
      <c r="HC406" s="60"/>
      <c r="HD406" s="60"/>
      <c r="HE406" s="60"/>
      <c r="HF406" s="60"/>
      <c r="HG406" s="60"/>
      <c r="HH406" s="60"/>
      <c r="HI406" s="60"/>
      <c r="HJ406" s="60"/>
      <c r="HK406" s="60"/>
      <c r="HL406" s="60"/>
      <c r="HM406" s="60"/>
      <c r="HN406" s="60"/>
      <c r="HO406" s="60"/>
      <c r="HP406" s="60"/>
      <c r="HQ406" s="60"/>
      <c r="HR406" s="60"/>
      <c r="HS406" s="60"/>
      <c r="HT406" s="60"/>
      <c r="HU406" s="60"/>
      <c r="HV406" s="60"/>
      <c r="HW406" s="60"/>
      <c r="HX406" s="60"/>
      <c r="HY406" s="60"/>
      <c r="HZ406" s="60"/>
      <c r="IA406" s="60"/>
      <c r="IB406" s="60"/>
      <c r="IC406" s="60"/>
      <c r="ID406" s="60"/>
      <c r="IE406" s="60"/>
      <c r="IF406" s="60"/>
      <c r="IG406" s="60"/>
      <c r="IH406" s="60"/>
      <c r="II406" s="60"/>
      <c r="IJ406" s="60"/>
      <c r="IK406" s="60"/>
      <c r="IL406" s="60"/>
      <c r="IM406" s="60"/>
      <c r="IN406" s="60"/>
      <c r="IO406" s="60"/>
      <c r="IP406" s="60"/>
      <c r="IQ406" s="60"/>
      <c r="IR406" s="60"/>
      <c r="IS406" s="60"/>
      <c r="IT406" s="60"/>
      <c r="IU406" s="60"/>
    </row>
    <row r="407" spans="1:16" s="60" customFormat="1" ht="16.5">
      <c r="A407" s="48" t="s">
        <v>1208</v>
      </c>
      <c r="B407" s="49" t="s">
        <v>1292</v>
      </c>
      <c r="C407" s="50" t="s">
        <v>1299</v>
      </c>
      <c r="D407" s="75" t="s">
        <v>1294</v>
      </c>
      <c r="E407" s="63">
        <v>9</v>
      </c>
      <c r="F407" s="53"/>
      <c r="G407" s="156">
        <f>IF(E407*F407=0,"",E407*F407)</f>
      </c>
      <c r="H407" s="55" t="s">
        <v>633</v>
      </c>
      <c r="I407" s="154" t="s">
        <v>1346</v>
      </c>
      <c r="J407" s="57" t="s">
        <v>78</v>
      </c>
      <c r="K407" s="58" t="s">
        <v>61</v>
      </c>
      <c r="L407" s="57"/>
      <c r="M407" s="58" t="s">
        <v>61</v>
      </c>
      <c r="N407" s="57" t="s">
        <v>53</v>
      </c>
      <c r="O407" s="58"/>
      <c r="P407" s="59"/>
    </row>
    <row r="408" spans="1:255" s="60" customFormat="1" ht="16.5">
      <c r="A408" s="48" t="s">
        <v>1208</v>
      </c>
      <c r="B408" s="49" t="s">
        <v>1292</v>
      </c>
      <c r="C408" s="74" t="s">
        <v>1300</v>
      </c>
      <c r="D408" s="75" t="s">
        <v>1294</v>
      </c>
      <c r="E408" s="76">
        <v>9</v>
      </c>
      <c r="F408" s="53"/>
      <c r="G408" s="156">
        <f>IF(E408*F408=0,"",E408*F408)</f>
      </c>
      <c r="H408" s="55" t="s">
        <v>84</v>
      </c>
      <c r="I408" s="154" t="s">
        <v>1346</v>
      </c>
      <c r="J408" s="57" t="s">
        <v>253</v>
      </c>
      <c r="K408" s="58" t="s">
        <v>61</v>
      </c>
      <c r="L408" s="81"/>
      <c r="M408" s="58" t="s">
        <v>61</v>
      </c>
      <c r="N408" s="83"/>
      <c r="O408" s="58"/>
      <c r="P408" s="70" t="s">
        <v>61</v>
      </c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  <c r="BM408" s="78"/>
      <c r="BN408" s="78"/>
      <c r="BO408" s="78"/>
      <c r="BP408" s="78"/>
      <c r="BQ408" s="78"/>
      <c r="BR408" s="78"/>
      <c r="BS408" s="78"/>
      <c r="BT408" s="78"/>
      <c r="BU408" s="78"/>
      <c r="BV408" s="78"/>
      <c r="BW408" s="78"/>
      <c r="BX408" s="78"/>
      <c r="BY408" s="78"/>
      <c r="BZ408" s="78"/>
      <c r="CA408" s="78"/>
      <c r="CB408" s="78"/>
      <c r="CC408" s="78"/>
      <c r="CD408" s="7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  <c r="FO408" s="78"/>
      <c r="FP408" s="78"/>
      <c r="FQ408" s="78"/>
      <c r="FR408" s="78"/>
      <c r="FS408" s="78"/>
      <c r="FT408" s="78"/>
      <c r="FU408" s="78"/>
      <c r="FV408" s="78"/>
      <c r="FW408" s="78"/>
      <c r="FX408" s="78"/>
      <c r="FY408" s="78"/>
      <c r="FZ408" s="78"/>
      <c r="GA408" s="78"/>
      <c r="GB408" s="78"/>
      <c r="GC408" s="78"/>
      <c r="GD408" s="78"/>
      <c r="GE408" s="78"/>
      <c r="GF408" s="78"/>
      <c r="GG408" s="78"/>
      <c r="GH408" s="78"/>
      <c r="GI408" s="78"/>
      <c r="GJ408" s="78"/>
      <c r="GK408" s="78"/>
      <c r="GL408" s="78"/>
      <c r="GM408" s="78"/>
      <c r="GN408" s="78"/>
      <c r="GO408" s="78"/>
      <c r="GP408" s="78"/>
      <c r="GQ408" s="78"/>
      <c r="GR408" s="78"/>
      <c r="GS408" s="78"/>
      <c r="GT408" s="78"/>
      <c r="GU408" s="78"/>
      <c r="GV408" s="78"/>
      <c r="GW408" s="78"/>
      <c r="GX408" s="78"/>
      <c r="GY408" s="78"/>
      <c r="GZ408" s="78"/>
      <c r="HA408" s="78"/>
      <c r="HB408" s="78"/>
      <c r="HC408" s="78"/>
      <c r="HD408" s="78"/>
      <c r="HE408" s="78"/>
      <c r="HF408" s="78"/>
      <c r="HG408" s="78"/>
      <c r="HH408" s="78"/>
      <c r="HI408" s="78"/>
      <c r="HJ408" s="78"/>
      <c r="HK408" s="78"/>
      <c r="HL408" s="78"/>
      <c r="HM408" s="78"/>
      <c r="HN408" s="78"/>
      <c r="HO408" s="78"/>
      <c r="HP408" s="78"/>
      <c r="HQ408" s="78"/>
      <c r="HR408" s="78"/>
      <c r="HS408" s="78"/>
      <c r="HT408" s="78"/>
      <c r="HU408" s="78"/>
      <c r="HV408" s="78"/>
      <c r="HW408" s="78"/>
      <c r="HX408" s="78"/>
      <c r="HY408" s="78"/>
      <c r="HZ408" s="78"/>
      <c r="IA408" s="78"/>
      <c r="IB408" s="78"/>
      <c r="IC408" s="78"/>
      <c r="ID408" s="78"/>
      <c r="IE408" s="78"/>
      <c r="IF408" s="78"/>
      <c r="IG408" s="78"/>
      <c r="IH408" s="78"/>
      <c r="II408" s="78"/>
      <c r="IJ408" s="78"/>
      <c r="IK408" s="78"/>
      <c r="IL408" s="78"/>
      <c r="IM408" s="78"/>
      <c r="IN408" s="78"/>
      <c r="IO408" s="78"/>
      <c r="IP408" s="78"/>
      <c r="IQ408" s="78"/>
      <c r="IR408" s="78"/>
      <c r="IS408" s="78"/>
      <c r="IT408" s="78"/>
      <c r="IU408" s="78"/>
    </row>
    <row r="409" spans="1:16" s="60" customFormat="1" ht="16.5">
      <c r="A409" s="48" t="s">
        <v>1208</v>
      </c>
      <c r="B409" s="49" t="s">
        <v>1292</v>
      </c>
      <c r="C409" s="50" t="s">
        <v>1333</v>
      </c>
      <c r="D409" s="75" t="s">
        <v>1294</v>
      </c>
      <c r="E409" s="52">
        <v>9</v>
      </c>
      <c r="F409" s="53"/>
      <c r="G409" s="156">
        <f>IF(E409*F409=0,"",E409*F409)</f>
      </c>
      <c r="H409" s="55" t="s">
        <v>84</v>
      </c>
      <c r="I409" s="154" t="s">
        <v>1346</v>
      </c>
      <c r="J409" s="57" t="s">
        <v>253</v>
      </c>
      <c r="K409" s="58" t="s">
        <v>61</v>
      </c>
      <c r="L409" s="57"/>
      <c r="M409" s="58" t="s">
        <v>61</v>
      </c>
      <c r="N409" s="57"/>
      <c r="O409" s="58"/>
      <c r="P409" s="70" t="s">
        <v>61</v>
      </c>
    </row>
    <row r="410" spans="1:16" s="60" customFormat="1" ht="16.5">
      <c r="A410" s="48" t="s">
        <v>1208</v>
      </c>
      <c r="B410" s="49" t="s">
        <v>1292</v>
      </c>
      <c r="C410" s="50" t="s">
        <v>1301</v>
      </c>
      <c r="D410" s="75" t="s">
        <v>1294</v>
      </c>
      <c r="E410" s="63">
        <v>12</v>
      </c>
      <c r="F410" s="53"/>
      <c r="G410" s="156">
        <f>IF(E410*F410=0,"",E410*F410)</f>
      </c>
      <c r="H410" s="55" t="s">
        <v>1201</v>
      </c>
      <c r="I410" s="154" t="s">
        <v>1346</v>
      </c>
      <c r="J410" s="57" t="s">
        <v>78</v>
      </c>
      <c r="K410" s="58" t="s">
        <v>61</v>
      </c>
      <c r="L410" s="57"/>
      <c r="M410" s="58" t="s">
        <v>61</v>
      </c>
      <c r="N410" s="57" t="s">
        <v>53</v>
      </c>
      <c r="O410" s="58"/>
      <c r="P410" s="59"/>
    </row>
    <row r="411" spans="1:16" s="60" customFormat="1" ht="16.5">
      <c r="A411" s="48" t="s">
        <v>1208</v>
      </c>
      <c r="B411" s="49" t="s">
        <v>1292</v>
      </c>
      <c r="C411" s="180" t="s">
        <v>1334</v>
      </c>
      <c r="D411" s="75" t="s">
        <v>1294</v>
      </c>
      <c r="E411" s="52">
        <v>9</v>
      </c>
      <c r="F411" s="53"/>
      <c r="G411" s="156">
        <f>IF(E411*F411=0,"",E411*F411)</f>
      </c>
      <c r="H411" s="55" t="s">
        <v>113</v>
      </c>
      <c r="I411" s="154" t="s">
        <v>1346</v>
      </c>
      <c r="J411" s="57" t="s">
        <v>253</v>
      </c>
      <c r="K411" s="58" t="s">
        <v>61</v>
      </c>
      <c r="L411" s="57"/>
      <c r="M411" s="58" t="s">
        <v>61</v>
      </c>
      <c r="N411" s="57"/>
      <c r="O411" s="58"/>
      <c r="P411" s="70"/>
    </row>
    <row r="412" spans="1:16" s="60" customFormat="1" ht="16.5">
      <c r="A412" s="48" t="s">
        <v>1208</v>
      </c>
      <c r="B412" s="49" t="s">
        <v>1292</v>
      </c>
      <c r="C412" s="74" t="s">
        <v>1304</v>
      </c>
      <c r="D412" s="75" t="s">
        <v>1294</v>
      </c>
      <c r="E412" s="168">
        <v>9</v>
      </c>
      <c r="F412" s="53"/>
      <c r="G412" s="156">
        <f>IF(E412*F412=0,"",E412*F412)</f>
      </c>
      <c r="H412" s="55" t="s">
        <v>84</v>
      </c>
      <c r="I412" s="154" t="s">
        <v>1346</v>
      </c>
      <c r="J412" s="64" t="s">
        <v>78</v>
      </c>
      <c r="K412" s="58" t="s">
        <v>61</v>
      </c>
      <c r="L412" s="57"/>
      <c r="M412" s="58" t="s">
        <v>61</v>
      </c>
      <c r="N412" s="57" t="s">
        <v>53</v>
      </c>
      <c r="O412" s="58"/>
      <c r="P412" s="59"/>
    </row>
    <row r="413" spans="1:254" s="60" customFormat="1" ht="16.5">
      <c r="A413" s="48" t="s">
        <v>1208</v>
      </c>
      <c r="B413" s="49" t="s">
        <v>1335</v>
      </c>
      <c r="C413" s="50"/>
      <c r="D413" s="51" t="s">
        <v>1336</v>
      </c>
      <c r="E413" s="52">
        <v>9</v>
      </c>
      <c r="F413" s="53"/>
      <c r="G413" s="156">
        <f>IF(E413*F413=0,"",E413*F413)</f>
      </c>
      <c r="H413" s="55" t="s">
        <v>84</v>
      </c>
      <c r="I413" s="154" t="s">
        <v>1346</v>
      </c>
      <c r="J413" s="57" t="s">
        <v>253</v>
      </c>
      <c r="K413" s="58" t="s">
        <v>61</v>
      </c>
      <c r="L413" s="67"/>
      <c r="M413" s="58" t="s">
        <v>61</v>
      </c>
      <c r="N413" s="67" t="s">
        <v>61</v>
      </c>
      <c r="O413" s="58"/>
      <c r="P413" s="70" t="s">
        <v>61</v>
      </c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68"/>
      <c r="CZ413" s="68"/>
      <c r="DA413" s="68"/>
      <c r="DB413" s="68"/>
      <c r="DC413" s="68"/>
      <c r="DD413" s="68"/>
      <c r="DE413" s="68"/>
      <c r="DF413" s="68"/>
      <c r="DG413" s="68"/>
      <c r="DH413" s="68"/>
      <c r="DI413" s="68"/>
      <c r="DJ413" s="68"/>
      <c r="DK413" s="68"/>
      <c r="DL413" s="68"/>
      <c r="DM413" s="68"/>
      <c r="DN413" s="68"/>
      <c r="DO413" s="68"/>
      <c r="DP413" s="68"/>
      <c r="DQ413" s="68"/>
      <c r="DR413" s="68"/>
      <c r="DS413" s="68"/>
      <c r="DT413" s="68"/>
      <c r="DU413" s="68"/>
      <c r="DV413" s="68"/>
      <c r="DW413" s="68"/>
      <c r="DX413" s="68"/>
      <c r="DY413" s="68"/>
      <c r="DZ413" s="68"/>
      <c r="EA413" s="68"/>
      <c r="EB413" s="68"/>
      <c r="EC413" s="68"/>
      <c r="ED413" s="68"/>
      <c r="EE413" s="68"/>
      <c r="EF413" s="68"/>
      <c r="EG413" s="68"/>
      <c r="EH413" s="68"/>
      <c r="EI413" s="68"/>
      <c r="EJ413" s="68"/>
      <c r="EK413" s="68"/>
      <c r="EL413" s="68"/>
      <c r="EM413" s="68"/>
      <c r="EN413" s="68"/>
      <c r="EO413" s="68"/>
      <c r="EP413" s="68"/>
      <c r="EQ413" s="68"/>
      <c r="ER413" s="68"/>
      <c r="ES413" s="68"/>
      <c r="ET413" s="68"/>
      <c r="EU413" s="68"/>
      <c r="EV413" s="68"/>
      <c r="EW413" s="68"/>
      <c r="EX413" s="68"/>
      <c r="EY413" s="68"/>
      <c r="EZ413" s="68"/>
      <c r="FA413" s="68"/>
      <c r="FB413" s="68"/>
      <c r="FC413" s="68"/>
      <c r="FD413" s="68"/>
      <c r="FE413" s="68"/>
      <c r="FF413" s="68"/>
      <c r="FG413" s="68"/>
      <c r="FH413" s="68"/>
      <c r="FI413" s="68"/>
      <c r="FJ413" s="68"/>
      <c r="FK413" s="68"/>
      <c r="FL413" s="68"/>
      <c r="FM413" s="68"/>
      <c r="FN413" s="68"/>
      <c r="FO413" s="68"/>
      <c r="FP413" s="68"/>
      <c r="FQ413" s="68"/>
      <c r="FR413" s="68"/>
      <c r="FS413" s="68"/>
      <c r="FT413" s="68"/>
      <c r="FU413" s="68"/>
      <c r="FV413" s="68"/>
      <c r="FW413" s="68"/>
      <c r="FX413" s="68"/>
      <c r="FY413" s="68"/>
      <c r="FZ413" s="68"/>
      <c r="GA413" s="68"/>
      <c r="GB413" s="68"/>
      <c r="GC413" s="68"/>
      <c r="GD413" s="68"/>
      <c r="GE413" s="68"/>
      <c r="GF413" s="68"/>
      <c r="GG413" s="68"/>
      <c r="GH413" s="68"/>
      <c r="GI413" s="68"/>
      <c r="GJ413" s="68"/>
      <c r="GK413" s="68"/>
      <c r="GL413" s="68"/>
      <c r="GM413" s="68"/>
      <c r="GN413" s="68"/>
      <c r="GO413" s="68"/>
      <c r="GP413" s="68"/>
      <c r="GQ413" s="68"/>
      <c r="GR413" s="68"/>
      <c r="GS413" s="68"/>
      <c r="GT413" s="68"/>
      <c r="GU413" s="68"/>
      <c r="GV413" s="68"/>
      <c r="GW413" s="68"/>
      <c r="GX413" s="68"/>
      <c r="GY413" s="68"/>
      <c r="GZ413" s="68"/>
      <c r="HA413" s="68"/>
      <c r="HB413" s="68"/>
      <c r="HC413" s="68"/>
      <c r="HD413" s="68"/>
      <c r="HE413" s="68"/>
      <c r="HF413" s="68"/>
      <c r="HG413" s="68"/>
      <c r="HH413" s="68"/>
      <c r="HI413" s="68"/>
      <c r="HJ413" s="68"/>
      <c r="HK413" s="68"/>
      <c r="HL413" s="68"/>
      <c r="HM413" s="68"/>
      <c r="HN413" s="68"/>
      <c r="HO413" s="68"/>
      <c r="HP413" s="68"/>
      <c r="HQ413" s="68"/>
      <c r="HR413" s="68"/>
      <c r="HS413" s="68"/>
      <c r="HT413" s="68"/>
      <c r="HU413" s="68"/>
      <c r="HV413" s="68"/>
      <c r="HW413" s="68"/>
      <c r="HX413" s="68"/>
      <c r="HY413" s="68"/>
      <c r="HZ413" s="68"/>
      <c r="IA413" s="68"/>
      <c r="IB413" s="68"/>
      <c r="IC413" s="68"/>
      <c r="ID413" s="68"/>
      <c r="IE413" s="68"/>
      <c r="IF413" s="68"/>
      <c r="IG413" s="68"/>
      <c r="IH413" s="68"/>
      <c r="II413" s="68"/>
      <c r="IJ413" s="68"/>
      <c r="IK413" s="68"/>
      <c r="IL413" s="68"/>
      <c r="IM413" s="68"/>
      <c r="IN413" s="68"/>
      <c r="IO413" s="68"/>
      <c r="IP413" s="68"/>
      <c r="IQ413" s="68"/>
      <c r="IR413" s="68"/>
      <c r="IS413" s="68"/>
      <c r="IT413" s="68"/>
    </row>
    <row r="414" spans="1:16" s="60" customFormat="1" ht="16.5">
      <c r="A414" s="48" t="s">
        <v>1208</v>
      </c>
      <c r="B414" s="49" t="s">
        <v>1209</v>
      </c>
      <c r="C414" s="50" t="s">
        <v>1210</v>
      </c>
      <c r="D414" s="51" t="s">
        <v>1211</v>
      </c>
      <c r="E414" s="63">
        <v>9</v>
      </c>
      <c r="F414" s="53"/>
      <c r="G414" s="156">
        <f>IF(E414*F414=0,"",E414*F414)</f>
      </c>
      <c r="H414" s="55" t="s">
        <v>633</v>
      </c>
      <c r="I414" s="154" t="s">
        <v>1346</v>
      </c>
      <c r="J414" s="57" t="s">
        <v>78</v>
      </c>
      <c r="K414" s="58" t="s">
        <v>61</v>
      </c>
      <c r="L414" s="57"/>
      <c r="M414" s="58" t="s">
        <v>61</v>
      </c>
      <c r="N414" s="57" t="s">
        <v>53</v>
      </c>
      <c r="O414" s="58"/>
      <c r="P414" s="59"/>
    </row>
    <row r="415" spans="1:16" s="60" customFormat="1" ht="18.75" customHeight="1">
      <c r="A415" s="48" t="s">
        <v>1208</v>
      </c>
      <c r="B415" s="49" t="s">
        <v>1212</v>
      </c>
      <c r="C415" s="50" t="s">
        <v>1213</v>
      </c>
      <c r="D415" s="51" t="s">
        <v>1214</v>
      </c>
      <c r="E415" s="52">
        <v>12</v>
      </c>
      <c r="F415" s="53"/>
      <c r="G415" s="156">
        <f>IF(E415*F415=0,"",E415*F415)</f>
      </c>
      <c r="H415" s="55" t="s">
        <v>84</v>
      </c>
      <c r="I415" s="154" t="s">
        <v>1346</v>
      </c>
      <c r="J415" s="57" t="s">
        <v>253</v>
      </c>
      <c r="K415" s="58" t="s">
        <v>61</v>
      </c>
      <c r="L415" s="57"/>
      <c r="M415" s="58" t="s">
        <v>61</v>
      </c>
      <c r="N415" s="57"/>
      <c r="O415" s="58"/>
      <c r="P415" s="70" t="s">
        <v>61</v>
      </c>
    </row>
    <row r="416" spans="1:16" s="60" customFormat="1" ht="18.75" customHeight="1">
      <c r="A416" s="48" t="s">
        <v>463</v>
      </c>
      <c r="B416" s="49" t="s">
        <v>1085</v>
      </c>
      <c r="C416" s="50" t="s">
        <v>1086</v>
      </c>
      <c r="D416" s="51" t="s">
        <v>468</v>
      </c>
      <c r="E416" s="52">
        <v>9</v>
      </c>
      <c r="F416" s="53"/>
      <c r="G416" s="156">
        <f>IF(E416*F416=0,"",E416*F416)</f>
      </c>
      <c r="H416" s="55" t="s">
        <v>84</v>
      </c>
      <c r="I416" s="154" t="s">
        <v>1346</v>
      </c>
      <c r="J416" s="57" t="s">
        <v>85</v>
      </c>
      <c r="K416" s="58" t="s">
        <v>61</v>
      </c>
      <c r="L416" s="57" t="s">
        <v>61</v>
      </c>
      <c r="M416" s="58"/>
      <c r="N416" s="57"/>
      <c r="O416" s="58"/>
      <c r="P416" s="70" t="s">
        <v>61</v>
      </c>
    </row>
    <row r="417" spans="1:16" s="60" customFormat="1" ht="16.5">
      <c r="A417" s="48" t="s">
        <v>463</v>
      </c>
      <c r="B417" s="49" t="s">
        <v>301</v>
      </c>
      <c r="C417" s="50"/>
      <c r="D417" s="51" t="s">
        <v>468</v>
      </c>
      <c r="E417" s="52">
        <v>9</v>
      </c>
      <c r="F417" s="53"/>
      <c r="G417" s="156">
        <f>IF(E417*F417=0,"",E417*F417)</f>
      </c>
      <c r="H417" s="55" t="s">
        <v>84</v>
      </c>
      <c r="I417" s="154" t="s">
        <v>1346</v>
      </c>
      <c r="J417" s="57" t="s">
        <v>85</v>
      </c>
      <c r="K417" s="58" t="s">
        <v>61</v>
      </c>
      <c r="L417" s="57" t="s">
        <v>61</v>
      </c>
      <c r="M417" s="58"/>
      <c r="N417" s="57"/>
      <c r="O417" s="58"/>
      <c r="P417" s="70" t="s">
        <v>61</v>
      </c>
    </row>
    <row r="418" spans="1:16" s="60" customFormat="1" ht="16.5">
      <c r="A418" s="48" t="s">
        <v>463</v>
      </c>
      <c r="B418" s="49" t="s">
        <v>1087</v>
      </c>
      <c r="C418" s="50"/>
      <c r="D418" s="51" t="s">
        <v>468</v>
      </c>
      <c r="E418" s="91">
        <v>12</v>
      </c>
      <c r="F418" s="53"/>
      <c r="G418" s="156">
        <f>IF(E418*F418=0,"",E418*F418)</f>
      </c>
      <c r="H418" s="55" t="s">
        <v>84</v>
      </c>
      <c r="I418" s="154" t="s">
        <v>1346</v>
      </c>
      <c r="J418" s="57" t="s">
        <v>85</v>
      </c>
      <c r="K418" s="66" t="s">
        <v>61</v>
      </c>
      <c r="L418" s="57" t="s">
        <v>61</v>
      </c>
      <c r="M418" s="58"/>
      <c r="N418" s="57"/>
      <c r="O418" s="58"/>
      <c r="P418" s="70" t="s">
        <v>61</v>
      </c>
    </row>
    <row r="419" spans="1:16" s="60" customFormat="1" ht="16.5">
      <c r="A419" s="48" t="s">
        <v>463</v>
      </c>
      <c r="B419" s="49" t="s">
        <v>1088</v>
      </c>
      <c r="C419" s="50" t="s">
        <v>1089</v>
      </c>
      <c r="D419" s="51" t="s">
        <v>468</v>
      </c>
      <c r="E419" s="52">
        <v>12</v>
      </c>
      <c r="F419" s="53"/>
      <c r="G419" s="156">
        <f>IF(E419*F419=0,"",E419*F419)</f>
      </c>
      <c r="H419" s="101" t="s">
        <v>84</v>
      </c>
      <c r="I419" s="154" t="s">
        <v>1346</v>
      </c>
      <c r="J419" s="57" t="s">
        <v>85</v>
      </c>
      <c r="K419" s="58" t="s">
        <v>61</v>
      </c>
      <c r="L419" s="57" t="s">
        <v>61</v>
      </c>
      <c r="M419" s="58"/>
      <c r="N419" s="57"/>
      <c r="O419" s="58"/>
      <c r="P419" s="70"/>
    </row>
    <row r="420" spans="1:16" s="60" customFormat="1" ht="17.25" customHeight="1">
      <c r="A420" s="48" t="s">
        <v>463</v>
      </c>
      <c r="B420" s="49" t="s">
        <v>1090</v>
      </c>
      <c r="C420" s="50"/>
      <c r="D420" s="51" t="s">
        <v>468</v>
      </c>
      <c r="E420" s="52">
        <v>12</v>
      </c>
      <c r="F420" s="53"/>
      <c r="G420" s="156">
        <f>IF(E420*F420=0,"",E420*F420)</f>
      </c>
      <c r="H420" s="101" t="s">
        <v>84</v>
      </c>
      <c r="I420" s="154" t="s">
        <v>1346</v>
      </c>
      <c r="J420" s="57" t="s">
        <v>85</v>
      </c>
      <c r="K420" s="58" t="s">
        <v>61</v>
      </c>
      <c r="L420" s="57" t="s">
        <v>61</v>
      </c>
      <c r="M420" s="58"/>
      <c r="N420" s="57"/>
      <c r="O420" s="58"/>
      <c r="P420" s="70"/>
    </row>
    <row r="421" spans="1:16" s="60" customFormat="1" ht="16.5">
      <c r="A421" s="48" t="s">
        <v>463</v>
      </c>
      <c r="B421" s="49" t="s">
        <v>1091</v>
      </c>
      <c r="C421" s="50" t="s">
        <v>1092</v>
      </c>
      <c r="D421" s="51" t="s">
        <v>468</v>
      </c>
      <c r="E421" s="52">
        <v>11</v>
      </c>
      <c r="F421" s="53"/>
      <c r="G421" s="156">
        <f>IF(E421*F421=0,"",E421*F421)</f>
      </c>
      <c r="H421" s="101" t="s">
        <v>84</v>
      </c>
      <c r="I421" s="154" t="s">
        <v>1346</v>
      </c>
      <c r="J421" s="57" t="s">
        <v>85</v>
      </c>
      <c r="K421" s="58" t="s">
        <v>61</v>
      </c>
      <c r="L421" s="57"/>
      <c r="M421" s="58"/>
      <c r="N421" s="57"/>
      <c r="O421" s="58"/>
      <c r="P421" s="70"/>
    </row>
    <row r="422" spans="1:255" s="60" customFormat="1" ht="16.5">
      <c r="A422" s="48" t="s">
        <v>463</v>
      </c>
      <c r="B422" s="49"/>
      <c r="C422" s="50" t="s">
        <v>647</v>
      </c>
      <c r="D422" s="51" t="s">
        <v>468</v>
      </c>
      <c r="E422" s="52">
        <v>9</v>
      </c>
      <c r="F422" s="53"/>
      <c r="G422" s="164">
        <f>IF(E422*F422=0,"",E422*F422)</f>
      </c>
      <c r="H422" s="55" t="s">
        <v>84</v>
      </c>
      <c r="I422" s="154" t="s">
        <v>1346</v>
      </c>
      <c r="J422" s="57" t="s">
        <v>85</v>
      </c>
      <c r="K422" s="58" t="s">
        <v>61</v>
      </c>
      <c r="L422" s="57" t="s">
        <v>61</v>
      </c>
      <c r="M422" s="58"/>
      <c r="N422" s="57"/>
      <c r="O422" s="58"/>
      <c r="P422" s="59" t="s">
        <v>53</v>
      </c>
      <c r="IU422" s="68"/>
    </row>
    <row r="423" spans="1:16" s="60" customFormat="1" ht="16.5">
      <c r="A423" s="71" t="s">
        <v>1337</v>
      </c>
      <c r="B423" s="72" t="s">
        <v>1338</v>
      </c>
      <c r="C423" s="69" t="s">
        <v>1339</v>
      </c>
      <c r="D423" s="65" t="s">
        <v>1096</v>
      </c>
      <c r="E423" s="52">
        <v>12</v>
      </c>
      <c r="F423" s="53"/>
      <c r="G423" s="156">
        <f>IF(E423*F423=0,"",E423*F423)</f>
      </c>
      <c r="H423" s="101" t="s">
        <v>84</v>
      </c>
      <c r="I423" s="154" t="s">
        <v>1346</v>
      </c>
      <c r="J423" s="57" t="s">
        <v>78</v>
      </c>
      <c r="K423" s="58" t="s">
        <v>61</v>
      </c>
      <c r="L423" s="57"/>
      <c r="M423" s="58" t="s">
        <v>61</v>
      </c>
      <c r="N423" s="57"/>
      <c r="O423" s="58"/>
      <c r="P423" s="70"/>
    </row>
    <row r="424" spans="1:16" s="60" customFormat="1" ht="16.5">
      <c r="A424" s="48" t="s">
        <v>1305</v>
      </c>
      <c r="B424" s="49" t="s">
        <v>1306</v>
      </c>
      <c r="C424" s="50" t="s">
        <v>1307</v>
      </c>
      <c r="D424" s="51" t="s">
        <v>1096</v>
      </c>
      <c r="E424" s="63">
        <v>9</v>
      </c>
      <c r="F424" s="53"/>
      <c r="G424" s="156">
        <f>IF(E424*F424=0,"",E424*F424)</f>
      </c>
      <c r="H424" s="55" t="s">
        <v>633</v>
      </c>
      <c r="I424" s="154" t="s">
        <v>1346</v>
      </c>
      <c r="J424" s="57" t="s">
        <v>1221</v>
      </c>
      <c r="K424" s="58" t="s">
        <v>61</v>
      </c>
      <c r="L424" s="57"/>
      <c r="M424" s="58" t="s">
        <v>61</v>
      </c>
      <c r="N424" s="57" t="s">
        <v>101</v>
      </c>
      <c r="O424" s="58"/>
      <c r="P424" s="59"/>
    </row>
    <row r="425" spans="1:16" s="60" customFormat="1" ht="16.5">
      <c r="A425" s="48" t="s">
        <v>1305</v>
      </c>
      <c r="B425" s="49" t="s">
        <v>1306</v>
      </c>
      <c r="C425" s="50" t="s">
        <v>1308</v>
      </c>
      <c r="D425" s="51" t="s">
        <v>1096</v>
      </c>
      <c r="E425" s="63">
        <v>9</v>
      </c>
      <c r="F425" s="53"/>
      <c r="G425" s="156">
        <f>IF(E425*F425=0,"",E425*F425)</f>
      </c>
      <c r="H425" s="55" t="s">
        <v>633</v>
      </c>
      <c r="I425" s="154" t="s">
        <v>1346</v>
      </c>
      <c r="J425" s="57" t="s">
        <v>1221</v>
      </c>
      <c r="K425" s="58" t="s">
        <v>61</v>
      </c>
      <c r="L425" s="57"/>
      <c r="M425" s="58" t="s">
        <v>61</v>
      </c>
      <c r="N425" s="57" t="s">
        <v>101</v>
      </c>
      <c r="O425" s="58"/>
      <c r="P425" s="59"/>
    </row>
    <row r="426" spans="1:16" s="60" customFormat="1" ht="16.5">
      <c r="A426" s="48" t="s">
        <v>1305</v>
      </c>
      <c r="B426" s="49" t="s">
        <v>1306</v>
      </c>
      <c r="C426" s="50" t="s">
        <v>1309</v>
      </c>
      <c r="D426" s="51" t="s">
        <v>1096</v>
      </c>
      <c r="E426" s="63">
        <v>9</v>
      </c>
      <c r="F426" s="53"/>
      <c r="G426" s="156">
        <f>IF(E426*F426=0,"",E426*F426)</f>
      </c>
      <c r="H426" s="55" t="s">
        <v>633</v>
      </c>
      <c r="I426" s="154" t="s">
        <v>1346</v>
      </c>
      <c r="J426" s="57" t="s">
        <v>1221</v>
      </c>
      <c r="K426" s="58" t="s">
        <v>61</v>
      </c>
      <c r="L426" s="57"/>
      <c r="M426" s="58" t="s">
        <v>61</v>
      </c>
      <c r="N426" s="57" t="s">
        <v>101</v>
      </c>
      <c r="O426" s="58"/>
      <c r="P426" s="59"/>
    </row>
    <row r="427" spans="1:16" s="60" customFormat="1" ht="16.5">
      <c r="A427" s="48" t="s">
        <v>1305</v>
      </c>
      <c r="B427" s="49" t="s">
        <v>1306</v>
      </c>
      <c r="C427" s="50" t="s">
        <v>1310</v>
      </c>
      <c r="D427" s="51" t="s">
        <v>1096</v>
      </c>
      <c r="E427" s="63">
        <v>9</v>
      </c>
      <c r="F427" s="53"/>
      <c r="G427" s="156">
        <f>IF(E427*F427=0,"",E427*F427)</f>
      </c>
      <c r="H427" s="55" t="s">
        <v>633</v>
      </c>
      <c r="I427" s="154" t="s">
        <v>1346</v>
      </c>
      <c r="J427" s="57" t="s">
        <v>1221</v>
      </c>
      <c r="K427" s="58" t="s">
        <v>61</v>
      </c>
      <c r="L427" s="57"/>
      <c r="M427" s="58" t="s">
        <v>61</v>
      </c>
      <c r="N427" s="57" t="s">
        <v>101</v>
      </c>
      <c r="O427" s="58"/>
      <c r="P427" s="59"/>
    </row>
    <row r="428" spans="1:16" s="60" customFormat="1" ht="16.5">
      <c r="A428" s="71" t="s">
        <v>1093</v>
      </c>
      <c r="B428" s="72" t="s">
        <v>1094</v>
      </c>
      <c r="C428" s="69" t="s">
        <v>1095</v>
      </c>
      <c r="D428" s="65" t="s">
        <v>1096</v>
      </c>
      <c r="E428" s="52">
        <v>12</v>
      </c>
      <c r="F428" s="53"/>
      <c r="G428" s="156">
        <f>IF(E428*F428=0,"",E428*F428)</f>
      </c>
      <c r="H428" s="101" t="s">
        <v>84</v>
      </c>
      <c r="I428" s="154" t="s">
        <v>1346</v>
      </c>
      <c r="J428" s="57" t="s">
        <v>78</v>
      </c>
      <c r="K428" s="58" t="s">
        <v>61</v>
      </c>
      <c r="L428" s="57"/>
      <c r="M428" s="58" t="s">
        <v>61</v>
      </c>
      <c r="N428" s="57"/>
      <c r="O428" s="58"/>
      <c r="P428" s="70"/>
    </row>
    <row r="429" spans="1:16" s="60" customFormat="1" ht="18" customHeight="1">
      <c r="A429" s="71" t="s">
        <v>471</v>
      </c>
      <c r="B429" s="73"/>
      <c r="C429" s="74" t="s">
        <v>472</v>
      </c>
      <c r="D429" s="102" t="s">
        <v>473</v>
      </c>
      <c r="E429" s="63">
        <v>6</v>
      </c>
      <c r="F429" s="53"/>
      <c r="G429" s="54">
        <f>IF(E429*F429=0,"",E429*F429)</f>
      </c>
      <c r="H429" s="55"/>
      <c r="I429" s="154" t="s">
        <v>1346</v>
      </c>
      <c r="J429" s="64" t="s">
        <v>85</v>
      </c>
      <c r="K429" s="85"/>
      <c r="L429" s="83"/>
      <c r="M429" s="85"/>
      <c r="N429" s="83"/>
      <c r="O429" s="85"/>
      <c r="P429" s="59" t="s">
        <v>53</v>
      </c>
    </row>
    <row r="430" spans="1:16" s="60" customFormat="1" ht="16.5">
      <c r="A430" s="48" t="s">
        <v>1097</v>
      </c>
      <c r="B430" s="49" t="s">
        <v>1098</v>
      </c>
      <c r="C430" s="50" t="s">
        <v>618</v>
      </c>
      <c r="D430" s="51" t="s">
        <v>1099</v>
      </c>
      <c r="E430" s="52">
        <v>8</v>
      </c>
      <c r="F430" s="53"/>
      <c r="G430" s="156">
        <f>IF(E430*F430=0,"",E430*F430)</f>
      </c>
      <c r="H430" s="101" t="s">
        <v>84</v>
      </c>
      <c r="I430" s="154" t="s">
        <v>1346</v>
      </c>
      <c r="J430" s="57" t="s">
        <v>85</v>
      </c>
      <c r="K430" s="58" t="s">
        <v>61</v>
      </c>
      <c r="L430" s="57" t="s">
        <v>61</v>
      </c>
      <c r="M430" s="58"/>
      <c r="N430" s="57"/>
      <c r="O430" s="58"/>
      <c r="P430" s="70" t="s">
        <v>61</v>
      </c>
    </row>
    <row r="431" spans="1:16" s="60" customFormat="1" ht="16.5">
      <c r="A431" s="48" t="s">
        <v>1100</v>
      </c>
      <c r="B431" s="73" t="s">
        <v>1101</v>
      </c>
      <c r="C431" s="74"/>
      <c r="D431" s="75" t="s">
        <v>1102</v>
      </c>
      <c r="E431" s="168">
        <v>9</v>
      </c>
      <c r="F431" s="53"/>
      <c r="G431" s="156">
        <f>IF(E431*F431=0,"",E431*F431)</f>
      </c>
      <c r="H431" s="55" t="s">
        <v>84</v>
      </c>
      <c r="I431" s="154" t="s">
        <v>1346</v>
      </c>
      <c r="J431" s="64" t="s">
        <v>52</v>
      </c>
      <c r="K431" s="58" t="s">
        <v>61</v>
      </c>
      <c r="L431" s="57"/>
      <c r="M431" s="58"/>
      <c r="N431" s="57" t="s">
        <v>53</v>
      </c>
      <c r="O431" s="58"/>
      <c r="P431" s="59"/>
    </row>
    <row r="432" spans="1:16" s="60" customFormat="1" ht="16.5">
      <c r="A432" s="181" t="s">
        <v>1340</v>
      </c>
      <c r="B432" s="49"/>
      <c r="C432" s="49"/>
      <c r="D432" s="49"/>
      <c r="E432" s="85"/>
      <c r="F432" s="156"/>
      <c r="G432" s="156"/>
      <c r="H432" s="182"/>
      <c r="I432" s="85"/>
      <c r="J432" s="58"/>
      <c r="K432" s="58"/>
      <c r="L432" s="57"/>
      <c r="M432" s="58"/>
      <c r="N432" s="57"/>
      <c r="O432" s="58"/>
      <c r="P432" s="70"/>
    </row>
    <row r="433" spans="4:7" s="140" customFormat="1" ht="20.25">
      <c r="D433" s="141"/>
      <c r="E433" s="142"/>
      <c r="F433" s="183">
        <f>SUM(F4:F404)</f>
        <v>0</v>
      </c>
      <c r="G433" s="183">
        <f>SUM(G4:G404)</f>
        <v>0</v>
      </c>
    </row>
    <row r="434" spans="1:16" s="14" customFormat="1" ht="18">
      <c r="A434" s="42"/>
      <c r="B434" s="42"/>
      <c r="C434" s="42"/>
      <c r="D434"/>
      <c r="E434"/>
      <c r="F434"/>
      <c r="G434"/>
      <c r="H434" s="12"/>
      <c r="I434" s="13"/>
      <c r="J434" s="10"/>
      <c r="K434" s="10"/>
      <c r="L434" s="10"/>
      <c r="M434" s="10"/>
      <c r="N434" s="10"/>
      <c r="O434" s="10"/>
      <c r="P434" s="10"/>
    </row>
    <row r="435" spans="4:7" s="140" customFormat="1" ht="15.75">
      <c r="D435" s="141"/>
      <c r="E435" s="142"/>
      <c r="F435" s="142"/>
      <c r="G435" s="142"/>
    </row>
    <row r="436" spans="1:11" s="140" customFormat="1" ht="21">
      <c r="A436" s="184" t="s">
        <v>1341</v>
      </c>
      <c r="B436" s="185"/>
      <c r="C436" s="185"/>
      <c r="D436" s="186"/>
      <c r="E436" s="187"/>
      <c r="F436" s="187"/>
      <c r="G436" s="187"/>
      <c r="H436" s="185"/>
      <c r="I436" s="185"/>
      <c r="J436" s="185"/>
      <c r="K436" s="185"/>
    </row>
    <row r="437" spans="1:7" s="140" customFormat="1" ht="21">
      <c r="A437" s="184" t="s">
        <v>1342</v>
      </c>
      <c r="B437" s="185"/>
      <c r="C437" s="185"/>
      <c r="D437" s="141"/>
      <c r="E437" s="142"/>
      <c r="F437" s="142"/>
      <c r="G437" s="142"/>
    </row>
    <row r="438" spans="4:7" s="140" customFormat="1" ht="15.75">
      <c r="D438" s="141"/>
      <c r="E438" s="142"/>
      <c r="F438" s="142"/>
      <c r="G438" s="142"/>
    </row>
  </sheetData>
  <sheetProtection/>
  <mergeCells count="2">
    <mergeCell ref="A2:A3"/>
    <mergeCell ref="J2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Wiclic</dc:creator>
  <cp:keywords/>
  <dc:description/>
  <cp:lastModifiedBy>Wiclic</cp:lastModifiedBy>
  <dcterms:created xsi:type="dcterms:W3CDTF">2019-12-23T12:36:39Z</dcterms:created>
  <dcterms:modified xsi:type="dcterms:W3CDTF">2020-01-25T06:35:56Z</dcterms:modified>
  <cp:category/>
  <cp:version/>
  <cp:contentType/>
  <cp:contentStatus/>
</cp:coreProperties>
</file>